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lvatore\Dropbox\www\WinCalendar.com\httpdocs\Modelos-Horario\"/>
    </mc:Choice>
  </mc:AlternateContent>
  <xr:revisionPtr revIDLastSave="0" documentId="13_ncr:1_{65D46408-09A7-419C-8A88-F58A82B5DD92}" xr6:coauthVersionLast="47" xr6:coauthVersionMax="47" xr10:uidLastSave="{00000000-0000-0000-0000-000000000000}"/>
  <bookViews>
    <workbookView xWindow="38280" yWindow="-8475" windowWidth="21840" windowHeight="38040" xr2:uid="{00000000-000D-0000-FFFF-FFFF00000000}"/>
  </bookViews>
  <sheets>
    <sheet name="Horario (30 minutos)" sheetId="4" r:id="rId1"/>
    <sheet name="Horario (por hora)" sheetId="6" r:id="rId2"/>
  </sheets>
  <definedNames>
    <definedName name="_xlnm.Print_Area" localSheetId="0">'Horario (30 minutos)'!$B$13:$I$269</definedName>
    <definedName name="_xlnm.Print_Area" localSheetId="1">'Horario (por hora)'!$B$13:$I$176</definedName>
    <definedName name="Schedule_First_Day" localSheetId="1">'Horario (por hora)'!$C$14</definedName>
    <definedName name="Schedule_First_Day">'Horario (30 minutos)'!$C$14</definedName>
    <definedName name="ScheduleDates" localSheetId="0">'Horario (30 minutos)'!A$15</definedName>
    <definedName name="ScheduleDates" localSheetId="1">'Horario (por hora)'!A$15</definedName>
    <definedName name="Shade_Weekends" localSheetId="1">'Horario (por hora)'!$D$9</definedName>
    <definedName name="Shade_Weekends">'Horario (30 minutos)'!$D$9</definedName>
    <definedName name="Show_Minutes" localSheetId="1">'Horario (por hora)'!$D$7</definedName>
    <definedName name="Show_Minutes">'Horario (30 minutos)'!$D$7</definedName>
    <definedName name="Start_Date" localSheetId="1">'Horario (por hora)'!$D$5</definedName>
    <definedName name="Start_Date">'Horario (30 minutos)'!$D$5</definedName>
    <definedName name="Start_Day" localSheetId="1">'Horario (por hora)'!$E$5</definedName>
    <definedName name="Start_Day">'Horario (30 minutos)'!$E$5</definedName>
    <definedName name="Start_Time" localSheetId="1">'Horario (por hora)'!$G$5</definedName>
    <definedName name="Start_Time">'Horario (30 minutos)'!$G$5</definedName>
    <definedName name="Start_Year" localSheetId="1">'Horario (por hora)'!#REF!</definedName>
    <definedName name="Start_Year">'Horario (30 minutos)'!#REF!</definedName>
    <definedName name="Time_Format" localSheetId="1">'Horario (por hora)'!$G$7</definedName>
    <definedName name="Time_Format">'Horario (30 minutos)'!$G$7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6" l="1"/>
  <c r="H7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I150" i="6"/>
  <c r="H150" i="6"/>
  <c r="G150" i="6"/>
  <c r="F150" i="6"/>
  <c r="E150" i="6"/>
  <c r="D150" i="6"/>
  <c r="C150" i="6"/>
  <c r="I149" i="6"/>
  <c r="H149" i="6"/>
  <c r="G149" i="6"/>
  <c r="F149" i="6"/>
  <c r="E149" i="6"/>
  <c r="D149" i="6"/>
  <c r="C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I123" i="6"/>
  <c r="H123" i="6"/>
  <c r="G123" i="6"/>
  <c r="F123" i="6"/>
  <c r="E123" i="6"/>
  <c r="D123" i="6"/>
  <c r="C123" i="6"/>
  <c r="I122" i="6"/>
  <c r="H122" i="6"/>
  <c r="G122" i="6"/>
  <c r="F122" i="6"/>
  <c r="E122" i="6"/>
  <c r="D122" i="6"/>
  <c r="C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I96" i="6"/>
  <c r="H96" i="6"/>
  <c r="G96" i="6"/>
  <c r="F96" i="6"/>
  <c r="E96" i="6"/>
  <c r="D96" i="6"/>
  <c r="C96" i="6"/>
  <c r="I95" i="6"/>
  <c r="H95" i="6"/>
  <c r="G95" i="6"/>
  <c r="F95" i="6"/>
  <c r="E95" i="6"/>
  <c r="D95" i="6"/>
  <c r="C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I69" i="6"/>
  <c r="H69" i="6"/>
  <c r="G69" i="6"/>
  <c r="F69" i="6"/>
  <c r="E69" i="6"/>
  <c r="D69" i="6"/>
  <c r="C69" i="6"/>
  <c r="I68" i="6"/>
  <c r="H68" i="6"/>
  <c r="G68" i="6"/>
  <c r="F68" i="6"/>
  <c r="E68" i="6"/>
  <c r="D68" i="6"/>
  <c r="C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I42" i="6"/>
  <c r="H42" i="6"/>
  <c r="G42" i="6"/>
  <c r="F42" i="6"/>
  <c r="E42" i="6"/>
  <c r="D42" i="6"/>
  <c r="C42" i="6"/>
  <c r="I41" i="6"/>
  <c r="H41" i="6"/>
  <c r="G41" i="6"/>
  <c r="F41" i="6"/>
  <c r="E41" i="6"/>
  <c r="D41" i="6"/>
  <c r="C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E5" i="6"/>
  <c r="H7" i="4"/>
  <c r="B13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I218" i="4"/>
  <c r="I219" i="4"/>
  <c r="H219" i="4"/>
  <c r="H218" i="4"/>
  <c r="G218" i="4"/>
  <c r="G219" i="4"/>
  <c r="F219" i="4"/>
  <c r="F218" i="4"/>
  <c r="E219" i="4"/>
  <c r="E218" i="4"/>
  <c r="D219" i="4"/>
  <c r="C219" i="4"/>
  <c r="I168" i="4"/>
  <c r="H168" i="4"/>
  <c r="G168" i="4"/>
  <c r="F168" i="4"/>
  <c r="E168" i="4"/>
  <c r="D168" i="4"/>
  <c r="C168" i="4"/>
  <c r="I117" i="4"/>
  <c r="H117" i="4"/>
  <c r="G117" i="4"/>
  <c r="F117" i="4"/>
  <c r="E117" i="4"/>
  <c r="D117" i="4"/>
  <c r="C117" i="4"/>
  <c r="I66" i="4"/>
  <c r="H66" i="4"/>
  <c r="G66" i="4"/>
  <c r="F66" i="4"/>
  <c r="E66" i="4"/>
  <c r="D66" i="4"/>
  <c r="C66" i="4"/>
  <c r="I15" i="4"/>
  <c r="H15" i="4"/>
  <c r="G15" i="4"/>
  <c r="F15" i="4"/>
  <c r="E15" i="4"/>
  <c r="D15" i="4"/>
  <c r="D218" i="4"/>
  <c r="C218" i="4"/>
  <c r="I167" i="4"/>
  <c r="H167" i="4"/>
  <c r="G167" i="4"/>
  <c r="F167" i="4"/>
  <c r="E167" i="4"/>
  <c r="D167" i="4"/>
  <c r="C167" i="4"/>
  <c r="I116" i="4"/>
  <c r="H116" i="4"/>
  <c r="G116" i="4"/>
  <c r="F116" i="4"/>
  <c r="E116" i="4"/>
  <c r="D116" i="4"/>
  <c r="C116" i="4"/>
  <c r="I65" i="4"/>
  <c r="H65" i="4"/>
  <c r="G65" i="4"/>
  <c r="F65" i="4"/>
  <c r="E65" i="4"/>
  <c r="D65" i="4"/>
  <c r="C65" i="4"/>
  <c r="I14" i="4"/>
  <c r="H14" i="4"/>
  <c r="G14" i="4"/>
  <c r="F14" i="4"/>
  <c r="E14" i="4"/>
  <c r="D14" i="4"/>
  <c r="C15" i="4"/>
  <c r="C14" i="4"/>
  <c r="E5" i="4"/>
  <c r="B64" i="4"/>
  <c r="B62" i="4"/>
  <c r="B60" i="4"/>
  <c r="B58" i="4"/>
  <c r="B56" i="4"/>
  <c r="B54" i="4"/>
  <c r="B52" i="4"/>
  <c r="B50" i="4"/>
  <c r="B48" i="4"/>
  <c r="B46" i="4"/>
  <c r="B44" i="4"/>
  <c r="B42" i="4"/>
  <c r="B40" i="4"/>
  <c r="B38" i="4"/>
  <c r="B36" i="4"/>
  <c r="B34" i="4"/>
  <c r="B32" i="4"/>
  <c r="B30" i="4"/>
  <c r="B28" i="4"/>
  <c r="B26" i="4"/>
  <c r="B24" i="4"/>
  <c r="B22" i="4"/>
  <c r="B20" i="4"/>
  <c r="B18" i="4"/>
  <c r="B63" i="4"/>
  <c r="B61" i="4"/>
  <c r="B59" i="4"/>
  <c r="B57" i="4"/>
  <c r="B55" i="4"/>
  <c r="B53" i="4"/>
  <c r="B51" i="4"/>
  <c r="B49" i="4"/>
  <c r="B47" i="4"/>
  <c r="B45" i="4"/>
  <c r="B43" i="4"/>
  <c r="B41" i="4"/>
  <c r="B39" i="4"/>
  <c r="B37" i="4"/>
  <c r="B35" i="4"/>
  <c r="B33" i="4"/>
  <c r="B31" i="4"/>
  <c r="B29" i="4"/>
  <c r="B27" i="4"/>
  <c r="B25" i="4"/>
  <c r="B23" i="4"/>
  <c r="B21" i="4"/>
  <c r="B19" i="4"/>
  <c r="B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</author>
  </authors>
  <commentList>
    <comment ref="G5" authorId="0" shapeId="0" xr:uid="{00000000-0006-0000-0000-000001000000}">
      <text>
        <r>
          <rPr>
            <sz val="9"/>
            <color indexed="62"/>
            <rFont val="Tahoma"/>
            <family val="2"/>
          </rPr>
          <t xml:space="preserve">A primeira vez visível nessas horas para subir e descer.           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</author>
  </authors>
  <commentList>
    <comment ref="G5" authorId="0" shapeId="0" xr:uid="{00000000-0006-0000-0100-000001000000}">
      <text>
        <r>
          <rPr>
            <sz val="9"/>
            <color indexed="62"/>
            <rFont val="Tahoma"/>
            <family val="2"/>
          </rPr>
          <t>A primeira hora visível este horário vai de cima para baixo.
Para definir o tempo final simplesmente excluir linhas além do seu tempo final desejado.</t>
        </r>
      </text>
    </comment>
  </commentList>
</comments>
</file>

<file path=xl/sharedStrings.xml><?xml version="1.0" encoding="utf-8"?>
<sst xmlns="http://schemas.openxmlformats.org/spreadsheetml/2006/main" count="69" uniqueCount="42">
  <si>
    <t>h AM/PM</t>
  </si>
  <si>
    <t>-</t>
  </si>
  <si>
    <t>h:mm</t>
  </si>
  <si>
    <t>Mostrar: 30 minutos?</t>
  </si>
  <si>
    <t>Formato de Hora:</t>
  </si>
  <si>
    <t>Notas:</t>
  </si>
  <si>
    <t>Cortesia de WinCalendar.com</t>
  </si>
  <si>
    <t>Semana 1</t>
  </si>
  <si>
    <t>Semana 2</t>
  </si>
  <si>
    <t>Semana 3</t>
  </si>
  <si>
    <t>Semana 4</t>
  </si>
  <si>
    <t>Semana 5</t>
  </si>
  <si>
    <t>Modelo Calendario Horario</t>
  </si>
  <si>
    <r>
      <rPr>
        <b/>
        <sz val="10"/>
        <color indexed="39"/>
        <rFont val="Wingdings 3"/>
        <family val="1"/>
        <charset val="2"/>
      </rPr>
      <t>u</t>
    </r>
    <r>
      <rPr>
        <b/>
        <sz val="10"/>
        <color indexed="39"/>
        <rFont val="Calibri"/>
        <family val="2"/>
      </rPr>
      <t xml:space="preserve"> Opções</t>
    </r>
  </si>
  <si>
    <t>Para mais modelos, consulte:</t>
  </si>
  <si>
    <t>WinCalendar.com/pt/Modelos-Calendario-E-Agenda</t>
  </si>
  <si>
    <t>Data inicial:</t>
  </si>
  <si>
    <t>Sombra Dom-Sab?</t>
  </si>
  <si>
    <t>Hora de início:</t>
  </si>
  <si>
    <t>Esta folha tem definir intervalos de impressão para imprimir 1 semana por folha (para alterar, consulte a página de configurações do Excel ou ajustar a exibição para a página anterior do Tribunal).</t>
  </si>
  <si>
    <t>Não preciso do calendário completo de 24 horas ou 5 semanas? Basta Selecione as linhas finais de cada semana e eliminelas.</t>
  </si>
  <si>
    <t>Ver outra folha guia se não precisas de incrementos de meia hora.</t>
  </si>
  <si>
    <t>Esta folha bloqueado cabeçalhos, enrolando-se com o mouse (painéis de Inmobilizar). Para girar fora referem-se para ver os-&gt; Inmobilizar-&gt; Inmobilizar painéis-&gt; mobilizar…</t>
  </si>
  <si>
    <t>Se você precisa de apagar essas linhas de notas acima, primeiro fazer as manchetes dos valores de tempo (depois de copiar / colar especial valor-&gt; valor). Então pode elimianar essas linhas.</t>
  </si>
  <si>
    <t>Você quer importar eventos do Outlook, Google, Yahoo ou ICAL para projetos semelhantes a este? Tente WinCalendar para Windows (requer o Word ou Excel).</t>
  </si>
  <si>
    <t>Para mais modelos e uma agenda de WinCalendar ver:</t>
  </si>
  <si>
    <t>Mostrar :30 minutos?</t>
  </si>
  <si>
    <t>Semana 6</t>
  </si>
  <si>
    <t>Data de início:</t>
  </si>
  <si>
    <t>Sombrar Fim de Sem?</t>
  </si>
  <si>
    <t>VERDADEIRO</t>
  </si>
  <si>
    <t>Esta página tem intervalos de impressão para imprimir 3 semanas por página. Para alterar a ver (configurações da página do Excel).</t>
  </si>
  <si>
    <t>Não precisa o total de 24 horas ou o tempo de 6 semanas? Não tem problema, basta selecionar as colunas ou cada linha da parte inferior e eliminelas.</t>
  </si>
  <si>
    <t>Veja outra folha guia neste documento se você precisar metade incrementos de uma hora.</t>
  </si>
  <si>
    <t>Esta folha tem congelado cabeçalhos enquanto você movê-lo (congelar painéis). Para desabilitar esta opção, consulte para visualizar Excel-&gt; congelar Descongelar painéis-&gt;…</t>
  </si>
  <si>
    <t>Se você precisa remover estas notas, primeiro converta as manchetes dos valores de tempo (cópia e posterior / colar especiais valores-&gt;). Em seguida, você pode excluir essas linhas.</t>
  </si>
  <si>
    <t>© 2004-2014 Sapro Systems (Grátis para uso pessoal e não-competitivas de uso comercial). Consulte WinCalendar.com para mais modelos ou informações adicionais de licença.</t>
  </si>
  <si>
    <t>Você quer importar eventos do Outlook, Google, Yahoo ou calendário ICAL para nos dizer semelhante a este? Tente o WinCalendar para Windows (requer o Excel ou Word)</t>
  </si>
  <si>
    <t>Para mais modelos agendamento de calendário WinCalendar consulte:</t>
  </si>
  <si>
    <r>
      <rPr>
        <sz val="10"/>
        <color rgb="FF002060"/>
        <rFont val="Arial"/>
        <family val="2"/>
      </rPr>
      <t>Baixado de</t>
    </r>
    <r>
      <rPr>
        <sz val="10"/>
        <rFont val="Arial"/>
        <family val="2"/>
      </rPr>
      <t xml:space="preserve"> </t>
    </r>
    <r>
      <rPr>
        <b/>
        <sz val="11"/>
        <color rgb="FF0070C0"/>
        <rFont val="Arial"/>
        <family val="2"/>
      </rPr>
      <t>WinCalendar.com</t>
    </r>
  </si>
  <si>
    <t>© 2004-2024 Sapro Systems(Gratuito para fins pessoais e fins comerciais não-competitiva). Consulte WinCalendar.com para mais modelos ou informações adicionais de licença.</t>
  </si>
  <si>
    <t>WinCalendar.com/pt/Modelos-Calendario-E-Horario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</si>
</sst>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"/>
    <numFmt numFmtId="165" formatCode="mmm\ d"/>
    <numFmt numFmtId="166" formatCode="[$-409]h:mm\ AM/PM;@"/>
    <numFmt numFmtId="167" formatCode="ddd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u/>
      <sz val="9"/>
      <color indexed="12"/>
      <name val="Arial"/>
      <family val="2"/>
    </font>
    <font>
      <sz val="16"/>
      <name val="Calibri"/>
      <family val="2"/>
    </font>
    <font>
      <sz val="9"/>
      <color indexed="62"/>
      <name val="Tahoma"/>
      <family val="2"/>
    </font>
    <font>
      <b/>
      <sz val="10"/>
      <color indexed="39"/>
      <name val="Calibri"/>
      <family val="2"/>
    </font>
    <font>
      <b/>
      <sz val="10"/>
      <color indexed="39"/>
      <name val="Wingdings 3"/>
      <family val="1"/>
      <charset val="2"/>
    </font>
    <font>
      <b/>
      <sz val="9"/>
      <color indexed="18"/>
      <name val="Arial Narrow"/>
      <family val="2"/>
    </font>
    <font>
      <b/>
      <sz val="9"/>
      <color indexed="18"/>
      <name val="Arial"/>
      <family val="2"/>
    </font>
    <font>
      <sz val="8"/>
      <name val="Calibri"/>
      <family val="2"/>
    </font>
    <font>
      <sz val="10"/>
      <name val="Arial Narrow"/>
      <family val="2"/>
    </font>
    <font>
      <b/>
      <sz val="10"/>
      <name val="Calibri"/>
      <family val="2"/>
    </font>
    <font>
      <b/>
      <sz val="14"/>
      <color theme="4" tint="-0.249977111117893"/>
      <name val="Calibri"/>
      <family val="2"/>
    </font>
    <font>
      <sz val="9"/>
      <color theme="4" tint="-0.249977111117893"/>
      <name val="Calibri"/>
      <family val="2"/>
    </font>
    <font>
      <sz val="10"/>
      <color theme="0" tint="-0.249977111117893"/>
      <name val="Calibri"/>
      <family val="2"/>
    </font>
    <font>
      <sz val="10"/>
      <color theme="4" tint="-0.249977111117893"/>
      <name val="Calibri"/>
      <family val="2"/>
    </font>
    <font>
      <sz val="8"/>
      <color theme="0" tint="-0.749992370372631"/>
      <name val="Calibri"/>
      <family val="2"/>
    </font>
    <font>
      <sz val="8"/>
      <color theme="4" tint="-0.249977111117893"/>
      <name val="Calibri"/>
      <family val="2"/>
    </font>
    <font>
      <sz val="10"/>
      <color theme="0" tint="-9.9978637043366805E-2"/>
      <name val="Calibri"/>
      <family val="2"/>
    </font>
    <font>
      <b/>
      <sz val="9"/>
      <color rgb="FF000000"/>
      <name val="Arial"/>
      <family val="2"/>
    </font>
    <font>
      <sz val="8"/>
      <color theme="0" tint="-0.499984740745262"/>
      <name val="Calibri"/>
      <family val="2"/>
    </font>
    <font>
      <sz val="8"/>
      <color theme="0" tint="-0.499984740745262"/>
      <name val="Arial"/>
      <family val="2"/>
    </font>
    <font>
      <b/>
      <sz val="7"/>
      <color theme="4" tint="-0.249977111117893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2"/>
      <color theme="4" tint="-0.249977111117893"/>
      <name val="Calibri"/>
      <family val="2"/>
    </font>
    <font>
      <sz val="10"/>
      <color rgb="FF002060"/>
      <name val="Arial"/>
      <family val="2"/>
    </font>
    <font>
      <b/>
      <sz val="11"/>
      <color rgb="FF0070C0"/>
      <name val="Arial"/>
      <family val="2"/>
    </font>
    <font>
      <sz val="8"/>
      <color theme="0"/>
      <name val="Arial"/>
      <family val="2"/>
    </font>
    <font>
      <sz val="9"/>
      <color rgb="FF5F99C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-0.24994659260841701"/>
      </left>
      <right style="thin">
        <color theme="0" tint="-0.24994659260841701"/>
      </right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theme="1" tint="-0.24994659260841701"/>
      </left>
      <right/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rgb="FF0F3167"/>
      </left>
      <right/>
      <top/>
      <bottom/>
      <diagonal/>
    </border>
    <border>
      <left style="medium">
        <color rgb="FF0F3167"/>
      </left>
      <right/>
      <top style="thin">
        <color indexed="31"/>
      </top>
      <bottom/>
      <diagonal/>
    </border>
    <border>
      <left style="medium">
        <color rgb="FF0F3167"/>
      </left>
      <right/>
      <top/>
      <bottom style="medium">
        <color rgb="FF0F3167"/>
      </bottom>
      <diagonal/>
    </border>
    <border>
      <left/>
      <right style="medium">
        <color indexed="22"/>
      </right>
      <top style="medium">
        <color rgb="FF0F3167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rgb="FF0F3167"/>
      </top>
      <bottom style="thin">
        <color indexed="22"/>
      </bottom>
      <diagonal/>
    </border>
    <border>
      <left style="medium">
        <color indexed="22"/>
      </left>
      <right style="medium">
        <color rgb="FF0F3167"/>
      </right>
      <top style="medium">
        <color rgb="FF0F3167"/>
      </top>
      <bottom style="thin">
        <color indexed="22"/>
      </bottom>
      <diagonal/>
    </border>
    <border>
      <left/>
      <right style="medium">
        <color indexed="22"/>
      </right>
      <top/>
      <bottom style="thin">
        <color rgb="FF0F3167"/>
      </bottom>
      <diagonal/>
    </border>
    <border>
      <left style="medium">
        <color indexed="22"/>
      </left>
      <right style="medium">
        <color indexed="22"/>
      </right>
      <top/>
      <bottom style="thin">
        <color rgb="FF0F3167"/>
      </bottom>
      <diagonal/>
    </border>
    <border>
      <left style="medium">
        <color indexed="22"/>
      </left>
      <right style="medium">
        <color rgb="FF0F3167"/>
      </right>
      <top/>
      <bottom style="thin">
        <color rgb="FF0F3167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indexed="22"/>
      </right>
      <top/>
      <bottom/>
      <diagonal/>
    </border>
    <border>
      <left style="thin">
        <color rgb="FF969696"/>
      </left>
      <right style="medium">
        <color rgb="FF0F3167"/>
      </right>
      <top/>
      <bottom/>
      <diagonal/>
    </border>
    <border>
      <left style="thin">
        <color rgb="FF969696"/>
      </left>
      <right/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 style="thin">
        <color indexed="31"/>
      </top>
      <bottom/>
      <diagonal/>
    </border>
    <border>
      <left style="thin">
        <color rgb="FF969696"/>
      </left>
      <right style="medium">
        <color rgb="FF0F3167"/>
      </right>
      <top style="thin">
        <color indexed="31"/>
      </top>
      <bottom/>
      <diagonal/>
    </border>
    <border>
      <left style="thin">
        <color rgb="FF969696"/>
      </left>
      <right/>
      <top/>
      <bottom style="medium">
        <color rgb="FF0F3167"/>
      </bottom>
      <diagonal/>
    </border>
    <border>
      <left style="thin">
        <color rgb="FF969696"/>
      </left>
      <right style="thin">
        <color indexed="22"/>
      </right>
      <top/>
      <bottom style="medium">
        <color rgb="FF0F3167"/>
      </bottom>
      <diagonal/>
    </border>
    <border>
      <left style="thin">
        <color rgb="FF969696"/>
      </left>
      <right style="medium">
        <color rgb="FF0F3167"/>
      </right>
      <top/>
      <bottom style="medium">
        <color rgb="FF0F3167"/>
      </bottom>
      <diagonal/>
    </border>
    <border>
      <left style="medium">
        <color rgb="FF0F3167"/>
      </left>
      <right/>
      <top style="thin">
        <color indexed="31"/>
      </top>
      <bottom style="medium">
        <color rgb="FF0F3167"/>
      </bottom>
      <diagonal/>
    </border>
    <border>
      <left style="thin">
        <color rgb="FF969696"/>
      </left>
      <right/>
      <top style="thin">
        <color indexed="31"/>
      </top>
      <bottom style="medium">
        <color rgb="FF0F3167"/>
      </bottom>
      <diagonal/>
    </border>
    <border>
      <left style="thin">
        <color rgb="FF969696"/>
      </left>
      <right style="thin">
        <color indexed="22"/>
      </right>
      <top style="thin">
        <color indexed="31"/>
      </top>
      <bottom style="medium">
        <color rgb="FF0F3167"/>
      </bottom>
      <diagonal/>
    </border>
    <border>
      <left style="thin">
        <color rgb="FF969696"/>
      </left>
      <right style="medium">
        <color rgb="FF0F3167"/>
      </right>
      <top style="thin">
        <color indexed="31"/>
      </top>
      <bottom style="medium">
        <color rgb="FF0F3167"/>
      </bottom>
      <diagonal/>
    </border>
    <border>
      <left/>
      <right style="medium">
        <color rgb="FF0F3167"/>
      </right>
      <top style="medium">
        <color rgb="FF0F3167"/>
      </top>
      <bottom style="thin">
        <color indexed="22"/>
      </bottom>
      <diagonal/>
    </border>
    <border>
      <left/>
      <right style="medium">
        <color rgb="FF0F3167"/>
      </right>
      <top/>
      <bottom style="thin">
        <color rgb="FF0F3167"/>
      </bottom>
      <diagonal/>
    </border>
    <border>
      <left style="thin">
        <color rgb="FFDDDDDD"/>
      </left>
      <right style="thin">
        <color rgb="FFDDDDDD"/>
      </right>
      <top style="medium">
        <color rgb="FF0F3167"/>
      </top>
      <bottom style="thin">
        <color indexed="22"/>
      </bottom>
      <diagonal/>
    </border>
    <border>
      <left style="thin">
        <color rgb="FFDDDDDD"/>
      </left>
      <right style="thin">
        <color rgb="FFDDDDDD"/>
      </right>
      <top/>
      <bottom style="thin">
        <color rgb="FF0F3167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rgb="FF0F3167"/>
      </left>
      <right style="thin">
        <color theme="0" tint="-0.24994659260841701"/>
      </right>
      <top style="medium">
        <color rgb="FF0F3167"/>
      </top>
      <bottom/>
      <diagonal/>
    </border>
    <border>
      <left style="medium">
        <color rgb="FF0F3167"/>
      </left>
      <right style="thin">
        <color theme="0" tint="-0.24994659260841701"/>
      </right>
      <top/>
      <bottom style="thin">
        <color rgb="FF0F3167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rgb="FF0F3167"/>
      </left>
      <right style="thin">
        <color rgb="FFDDDDDD"/>
      </right>
      <top style="medium">
        <color rgb="FF0F3167"/>
      </top>
      <bottom/>
      <diagonal/>
    </border>
    <border>
      <left style="medium">
        <color rgb="FF0F3167"/>
      </left>
      <right style="thin">
        <color rgb="FFDDDDDD"/>
      </right>
      <top/>
      <bottom style="thin">
        <color rgb="FF0F3167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Protection="0">
      <alignment horizontal="right"/>
    </xf>
    <xf numFmtId="49" fontId="5" fillId="3" borderId="0" applyBorder="0" applyProtection="0">
      <alignment horizontal="left" vertical="top" wrapText="1"/>
    </xf>
  </cellStyleXfs>
  <cellXfs count="82">
    <xf numFmtId="0" fontId="0" fillId="0" borderId="0" xfId="0"/>
    <xf numFmtId="0" fontId="4" fillId="0" borderId="0" xfId="3" applyFon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49" fontId="4" fillId="0" borderId="0" xfId="3" applyNumberFormat="1" applyFont="1"/>
    <xf numFmtId="0" fontId="4" fillId="4" borderId="0" xfId="3" applyFont="1" applyFill="1"/>
    <xf numFmtId="0" fontId="2" fillId="4" borderId="0" xfId="1" applyFill="1" applyAlignment="1" applyProtection="1">
      <alignment horizontal="left"/>
    </xf>
    <xf numFmtId="0" fontId="4" fillId="4" borderId="1" xfId="3" applyFont="1" applyFill="1" applyBorder="1"/>
    <xf numFmtId="0" fontId="16" fillId="4" borderId="0" xfId="3" applyFont="1" applyFill="1" applyAlignment="1">
      <alignment horizontal="left"/>
    </xf>
    <xf numFmtId="0" fontId="17" fillId="4" borderId="0" xfId="3" applyFont="1" applyFill="1" applyAlignment="1">
      <alignment horizontal="left"/>
    </xf>
    <xf numFmtId="0" fontId="18" fillId="4" borderId="0" xfId="3" applyFont="1" applyFill="1"/>
    <xf numFmtId="0" fontId="18" fillId="4" borderId="1" xfId="3" applyFont="1" applyFill="1" applyBorder="1"/>
    <xf numFmtId="0" fontId="19" fillId="4" borderId="0" xfId="3" applyFont="1" applyFill="1" applyAlignment="1">
      <alignment horizontal="right"/>
    </xf>
    <xf numFmtId="0" fontId="19" fillId="4" borderId="2" xfId="3" applyFont="1" applyFill="1" applyBorder="1"/>
    <xf numFmtId="0" fontId="20" fillId="4" borderId="0" xfId="3" applyFont="1" applyFill="1" applyAlignment="1">
      <alignment horizontal="left"/>
    </xf>
    <xf numFmtId="22" fontId="21" fillId="4" borderId="2" xfId="3" applyNumberFormat="1" applyFont="1" applyFill="1" applyBorder="1"/>
    <xf numFmtId="0" fontId="4" fillId="4" borderId="2" xfId="3" applyFont="1" applyFill="1" applyBorder="1"/>
    <xf numFmtId="0" fontId="4" fillId="4" borderId="3" xfId="3" applyFont="1" applyFill="1" applyBorder="1"/>
    <xf numFmtId="0" fontId="20" fillId="4" borderId="3" xfId="3" applyFont="1" applyFill="1" applyBorder="1" applyAlignment="1">
      <alignment horizontal="left"/>
    </xf>
    <xf numFmtId="0" fontId="4" fillId="4" borderId="4" xfId="3" applyFont="1" applyFill="1" applyBorder="1"/>
    <xf numFmtId="0" fontId="21" fillId="4" borderId="1" xfId="3" applyFont="1" applyFill="1" applyBorder="1"/>
    <xf numFmtId="0" fontId="22" fillId="5" borderId="5" xfId="3" applyFont="1" applyFill="1" applyBorder="1"/>
    <xf numFmtId="164" fontId="20" fillId="4" borderId="0" xfId="3" applyNumberFormat="1" applyFont="1" applyFill="1" applyAlignment="1">
      <alignment horizontal="left"/>
    </xf>
    <xf numFmtId="0" fontId="23" fillId="6" borderId="6" xfId="3" applyFont="1" applyFill="1" applyBorder="1" applyAlignment="1">
      <alignment horizontal="center" shrinkToFit="1"/>
    </xf>
    <xf numFmtId="20" fontId="23" fillId="6" borderId="6" xfId="3" applyNumberFormat="1" applyFont="1" applyFill="1" applyBorder="1" applyAlignment="1">
      <alignment horizontal="center" shrinkToFit="1"/>
    </xf>
    <xf numFmtId="166" fontId="23" fillId="6" borderId="6" xfId="3" applyNumberFormat="1" applyFont="1" applyFill="1" applyBorder="1" applyAlignment="1">
      <alignment horizontal="center" shrinkToFit="1"/>
    </xf>
    <xf numFmtId="14" fontId="23" fillId="6" borderId="7" xfId="3" applyNumberFormat="1" applyFont="1" applyFill="1" applyBorder="1" applyAlignment="1">
      <alignment horizontal="center" shrinkToFit="1"/>
    </xf>
    <xf numFmtId="22" fontId="21" fillId="4" borderId="0" xfId="3" applyNumberFormat="1" applyFont="1" applyFill="1"/>
    <xf numFmtId="0" fontId="13" fillId="0" borderId="0" xfId="3" applyFont="1"/>
    <xf numFmtId="0" fontId="24" fillId="0" borderId="0" xfId="3" applyFont="1" applyAlignment="1">
      <alignment horizontal="right"/>
    </xf>
    <xf numFmtId="0" fontId="24" fillId="0" borderId="0" xfId="3" applyFont="1" applyAlignment="1">
      <alignment horizontal="left"/>
    </xf>
    <xf numFmtId="0" fontId="25" fillId="0" borderId="0" xfId="3" applyFont="1" applyAlignment="1">
      <alignment horizontal="right"/>
    </xf>
    <xf numFmtId="0" fontId="24" fillId="0" borderId="0" xfId="3" applyFont="1"/>
    <xf numFmtId="0" fontId="11" fillId="2" borderId="8" xfId="3" applyFont="1" applyFill="1" applyBorder="1" applyAlignment="1">
      <alignment horizontal="right"/>
    </xf>
    <xf numFmtId="18" fontId="12" fillId="2" borderId="9" xfId="3" applyNumberFormat="1" applyFont="1" applyFill="1" applyBorder="1" applyAlignment="1">
      <alignment horizontal="center" vertical="top"/>
    </xf>
    <xf numFmtId="0" fontId="26" fillId="2" borderId="8" xfId="3" applyFont="1" applyFill="1" applyBorder="1" applyAlignment="1">
      <alignment horizontal="center" vertical="top"/>
    </xf>
    <xf numFmtId="0" fontId="26" fillId="2" borderId="10" xfId="3" applyFont="1" applyFill="1" applyBorder="1" applyAlignment="1">
      <alignment horizontal="center" vertical="top"/>
    </xf>
    <xf numFmtId="167" fontId="27" fillId="7" borderId="11" xfId="3" applyNumberFormat="1" applyFont="1" applyFill="1" applyBorder="1" applyAlignment="1">
      <alignment horizontal="center" shrinkToFit="1"/>
    </xf>
    <xf numFmtId="167" fontId="27" fillId="7" borderId="12" xfId="3" applyNumberFormat="1" applyFont="1" applyFill="1" applyBorder="1" applyAlignment="1">
      <alignment horizontal="center" shrinkToFit="1"/>
    </xf>
    <xf numFmtId="167" fontId="27" fillId="7" borderId="13" xfId="3" applyNumberFormat="1" applyFont="1" applyFill="1" applyBorder="1" applyAlignment="1">
      <alignment horizontal="center" shrinkToFit="1"/>
    </xf>
    <xf numFmtId="165" fontId="28" fillId="7" borderId="14" xfId="3" applyNumberFormat="1" applyFont="1" applyFill="1" applyBorder="1" applyAlignment="1">
      <alignment horizontal="center" shrinkToFit="1"/>
    </xf>
    <xf numFmtId="165" fontId="28" fillId="7" borderId="15" xfId="3" applyNumberFormat="1" applyFont="1" applyFill="1" applyBorder="1" applyAlignment="1">
      <alignment horizontal="center" shrinkToFit="1"/>
    </xf>
    <xf numFmtId="165" fontId="28" fillId="7" borderId="16" xfId="3" applyNumberFormat="1" applyFont="1" applyFill="1" applyBorder="1" applyAlignment="1">
      <alignment horizontal="center" shrinkToFit="1"/>
    </xf>
    <xf numFmtId="0" fontId="4" fillId="4" borderId="17" xfId="3" applyFont="1" applyFill="1" applyBorder="1"/>
    <xf numFmtId="0" fontId="19" fillId="4" borderId="17" xfId="3" applyFont="1" applyFill="1" applyBorder="1" applyAlignment="1">
      <alignment horizontal="right"/>
    </xf>
    <xf numFmtId="0" fontId="19" fillId="4" borderId="17" xfId="3" applyFont="1" applyFill="1" applyBorder="1"/>
    <xf numFmtId="0" fontId="19" fillId="4" borderId="18" xfId="3" applyFont="1" applyFill="1" applyBorder="1" applyAlignment="1">
      <alignment horizontal="right"/>
    </xf>
    <xf numFmtId="0" fontId="14" fillId="8" borderId="19" xfId="3" applyFont="1" applyFill="1" applyBorder="1" applyAlignment="1">
      <alignment horizontal="left" vertical="top" wrapText="1"/>
    </xf>
    <xf numFmtId="0" fontId="14" fillId="8" borderId="20" xfId="3" applyFont="1" applyFill="1" applyBorder="1" applyAlignment="1">
      <alignment horizontal="left" vertical="top" wrapText="1"/>
    </xf>
    <xf numFmtId="0" fontId="14" fillId="8" borderId="21" xfId="3" applyFont="1" applyFill="1" applyBorder="1" applyAlignment="1">
      <alignment horizontal="left" vertical="top" wrapText="1"/>
    </xf>
    <xf numFmtId="0" fontId="14" fillId="8" borderId="22" xfId="3" applyFont="1" applyFill="1" applyBorder="1" applyAlignment="1">
      <alignment horizontal="left" vertical="top" wrapText="1"/>
    </xf>
    <xf numFmtId="0" fontId="14" fillId="8" borderId="23" xfId="3" applyFont="1" applyFill="1" applyBorder="1" applyAlignment="1">
      <alignment horizontal="left" vertical="top" wrapText="1"/>
    </xf>
    <xf numFmtId="0" fontId="14" fillId="8" borderId="24" xfId="3" applyFont="1" applyFill="1" applyBorder="1" applyAlignment="1">
      <alignment horizontal="left" vertical="top" wrapText="1"/>
    </xf>
    <xf numFmtId="0" fontId="14" fillId="8" borderId="25" xfId="3" applyFont="1" applyFill="1" applyBorder="1" applyAlignment="1">
      <alignment horizontal="left" vertical="top" wrapText="1"/>
    </xf>
    <xf numFmtId="0" fontId="14" fillId="8" borderId="26" xfId="3" applyFont="1" applyFill="1" applyBorder="1" applyAlignment="1">
      <alignment horizontal="left" vertical="top" wrapText="1"/>
    </xf>
    <xf numFmtId="0" fontId="14" fillId="8" borderId="27" xfId="3" applyFont="1" applyFill="1" applyBorder="1" applyAlignment="1">
      <alignment horizontal="left" vertical="top" wrapText="1"/>
    </xf>
    <xf numFmtId="0" fontId="4" fillId="4" borderId="0" xfId="3" quotePrefix="1" applyFont="1" applyFill="1" applyAlignment="1">
      <alignment horizontal="right"/>
    </xf>
    <xf numFmtId="0" fontId="15" fillId="4" borderId="0" xfId="3" applyFont="1" applyFill="1" applyAlignment="1">
      <alignment horizontal="right"/>
    </xf>
    <xf numFmtId="18" fontId="12" fillId="2" borderId="28" xfId="3" applyNumberFormat="1" applyFont="1" applyFill="1" applyBorder="1" applyAlignment="1">
      <alignment horizontal="center" vertical="top"/>
    </xf>
    <xf numFmtId="0" fontId="14" fillId="8" borderId="29" xfId="3" applyFont="1" applyFill="1" applyBorder="1" applyAlignment="1">
      <alignment horizontal="left" vertical="top" wrapText="1"/>
    </xf>
    <xf numFmtId="0" fontId="14" fillId="8" borderId="30" xfId="3" applyFont="1" applyFill="1" applyBorder="1" applyAlignment="1">
      <alignment horizontal="left" vertical="top" wrapText="1"/>
    </xf>
    <xf numFmtId="0" fontId="14" fillId="8" borderId="31" xfId="3" applyFont="1" applyFill="1" applyBorder="1" applyAlignment="1">
      <alignment horizontal="left" vertical="top" wrapText="1"/>
    </xf>
    <xf numFmtId="0" fontId="22" fillId="5" borderId="5" xfId="3" applyFont="1" applyFill="1" applyBorder="1" applyAlignment="1">
      <alignment horizontal="right"/>
    </xf>
    <xf numFmtId="167" fontId="27" fillId="7" borderId="32" xfId="3" applyNumberFormat="1" applyFont="1" applyFill="1" applyBorder="1" applyAlignment="1">
      <alignment horizontal="center" shrinkToFit="1"/>
    </xf>
    <xf numFmtId="165" fontId="28" fillId="7" borderId="33" xfId="3" applyNumberFormat="1" applyFont="1" applyFill="1" applyBorder="1" applyAlignment="1">
      <alignment horizontal="center" shrinkToFit="1"/>
    </xf>
    <xf numFmtId="167" fontId="27" fillId="7" borderId="34" xfId="3" applyNumberFormat="1" applyFont="1" applyFill="1" applyBorder="1" applyAlignment="1">
      <alignment horizontal="center" shrinkToFit="1"/>
    </xf>
    <xf numFmtId="165" fontId="28" fillId="7" borderId="35" xfId="3" applyNumberFormat="1" applyFont="1" applyFill="1" applyBorder="1" applyAlignment="1">
      <alignment horizontal="center" shrinkToFit="1"/>
    </xf>
    <xf numFmtId="0" fontId="6" fillId="4" borderId="0" xfId="1" applyFont="1" applyFill="1" applyAlignment="1" applyProtection="1"/>
    <xf numFmtId="0" fontId="29" fillId="4" borderId="0" xfId="3" applyFont="1" applyFill="1" applyAlignment="1">
      <alignment horizontal="left"/>
    </xf>
    <xf numFmtId="0" fontId="9" fillId="5" borderId="36" xfId="3" applyFont="1" applyFill="1" applyBorder="1" applyAlignment="1">
      <alignment horizontal="left"/>
    </xf>
    <xf numFmtId="0" fontId="2" fillId="0" borderId="0" xfId="1" applyAlignment="1" applyProtection="1">
      <alignment horizontal="left"/>
    </xf>
    <xf numFmtId="0" fontId="15" fillId="4" borderId="0" xfId="3" applyFont="1" applyFill="1" applyAlignment="1">
      <alignment horizontal="left"/>
    </xf>
    <xf numFmtId="164" fontId="28" fillId="7" borderId="37" xfId="3" applyNumberFormat="1" applyFont="1" applyFill="1" applyBorder="1" applyAlignment="1">
      <alignment horizontal="center" vertical="center" shrinkToFit="1"/>
    </xf>
    <xf numFmtId="164" fontId="28" fillId="7" borderId="38" xfId="3" applyNumberFormat="1" applyFont="1" applyFill="1" applyBorder="1" applyAlignment="1">
      <alignment horizontal="center" vertical="center" shrinkToFit="1"/>
    </xf>
    <xf numFmtId="0" fontId="7" fillId="0" borderId="0" xfId="3" applyFont="1" applyAlignment="1">
      <alignment horizontal="left"/>
    </xf>
    <xf numFmtId="0" fontId="2" fillId="5" borderId="5" xfId="1" applyFill="1" applyBorder="1" applyAlignment="1" applyProtection="1">
      <alignment horizontal="left"/>
    </xf>
    <xf numFmtId="0" fontId="2" fillId="5" borderId="39" xfId="1" applyFill="1" applyBorder="1" applyAlignment="1" applyProtection="1">
      <alignment horizontal="left"/>
    </xf>
    <xf numFmtId="164" fontId="28" fillId="7" borderId="40" xfId="3" applyNumberFormat="1" applyFont="1" applyFill="1" applyBorder="1" applyAlignment="1">
      <alignment horizontal="center" vertical="center" shrinkToFit="1"/>
    </xf>
    <xf numFmtId="164" fontId="28" fillId="7" borderId="41" xfId="3" applyNumberFormat="1" applyFont="1" applyFill="1" applyBorder="1" applyAlignment="1">
      <alignment horizontal="center" vertical="center" shrinkToFit="1"/>
    </xf>
    <xf numFmtId="0" fontId="32" fillId="5" borderId="5" xfId="1" applyFont="1" applyFill="1" applyBorder="1" applyAlignment="1" applyProtection="1">
      <alignment horizontal="left"/>
    </xf>
    <xf numFmtId="0" fontId="32" fillId="5" borderId="39" xfId="1" applyFont="1" applyFill="1" applyBorder="1" applyAlignment="1" applyProtection="1">
      <alignment horizontal="left"/>
    </xf>
    <xf numFmtId="0" fontId="33" fillId="0" borderId="0" xfId="1" applyFont="1" applyAlignment="1" applyProtection="1"/>
  </cellXfs>
  <cellStyles count="6">
    <cellStyle name="Hyperlink" xfId="1" builtinId="8"/>
    <cellStyle name="justBold" xfId="2" xr:uid="{00000000-0005-0000-0000-000001000000}"/>
    <cellStyle name="Normal" xfId="0" builtinId="0"/>
    <cellStyle name="Normal 2" xfId="3" xr:uid="{00000000-0005-0000-0000-000003000000}"/>
    <cellStyle name="RightAlign" xfId="4" xr:uid="{00000000-0005-0000-0000-000004000000}"/>
    <cellStyle name="WinCalendar_BlankCells_11" xfId="5" xr:uid="{00000000-0005-0000-0000-000005000000}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B58BB"/>
      <rgbColor rgb="00D7D7D7"/>
      <rgbColor rgb="00E6E6E6"/>
      <rgbColor rgb="00254061"/>
      <rgbColor rgb="00376091"/>
      <rgbColor rgb="00E2EBF7"/>
      <rgbColor rgb="00DBE5F1"/>
      <rgbColor rgb="00D4DDEC"/>
      <rgbColor rgb="00D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F99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incalendar.com/pt/Modelos-Calendario-E-Horario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wincalendar.com/pt/Modelos-Calendario-E-Horario" TargetMode="External"/><Relationship Id="rId1" Type="http://schemas.openxmlformats.org/officeDocument/2006/relationships/hyperlink" Target="http://www.wincalendar.com/Schedule-Calendar-Templates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wincalendar.com/pt/Modelos-Calendario-Exce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calendar.com/pt/Modelos-Calendario-E-Agenda" TargetMode="External"/><Relationship Id="rId2" Type="http://schemas.openxmlformats.org/officeDocument/2006/relationships/hyperlink" Target="http://www.wincalendar.com/Schedule-Calendar-Templates" TargetMode="External"/><Relationship Id="rId1" Type="http://schemas.openxmlformats.org/officeDocument/2006/relationships/hyperlink" Target="http://www.wincalendar.com/pt/Modelos-Calendario-E-Agenda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AH269"/>
  <sheetViews>
    <sheetView showGridLines="0" tabSelected="1" zoomScaleNormal="100" zoomScaleSheetLayoutView="100" workbookViewId="0">
      <pane ySplit="15" topLeftCell="A16" activePane="bottomLeft" state="frozen"/>
      <selection pane="bottomLeft" activeCell="G1" sqref="G1"/>
    </sheetView>
  </sheetViews>
  <sheetFormatPr defaultColWidth="11.42578125" defaultRowHeight="12.75" outlineLevelRow="1" x14ac:dyDescent="0.2"/>
  <cols>
    <col min="1" max="1" width="4" style="1" customWidth="1"/>
    <col min="2" max="2" width="8.85546875" style="3" customWidth="1"/>
    <col min="3" max="7" width="18.42578125" style="1" customWidth="1"/>
    <col min="8" max="8" width="20.5703125" style="1" customWidth="1"/>
    <col min="9" max="9" width="18.42578125" style="1" customWidth="1"/>
    <col min="10" max="33" width="11.28515625" style="1" customWidth="1"/>
    <col min="34" max="16384" width="11.42578125" style="1"/>
  </cols>
  <sheetData>
    <row r="1" spans="2:10" s="5" customFormat="1" ht="18.75" outlineLevel="1" x14ac:dyDescent="0.3">
      <c r="B1" s="8" t="s">
        <v>12</v>
      </c>
      <c r="F1" s="68"/>
      <c r="G1" s="68" t="s">
        <v>39</v>
      </c>
      <c r="H1" s="68"/>
      <c r="I1" s="67"/>
    </row>
    <row r="2" spans="2:10" s="5" customFormat="1" ht="13.5" outlineLevel="1" thickBot="1" x14ac:dyDescent="0.25">
      <c r="B2" s="6"/>
      <c r="E2" s="9"/>
      <c r="J2" s="10"/>
    </row>
    <row r="3" spans="2:10" s="5" customFormat="1" outlineLevel="1" x14ac:dyDescent="0.2">
      <c r="C3" s="69" t="s">
        <v>13</v>
      </c>
      <c r="D3" s="21"/>
      <c r="E3" s="21"/>
      <c r="F3" s="62" t="s">
        <v>14</v>
      </c>
      <c r="G3" s="79" t="s">
        <v>41</v>
      </c>
      <c r="H3" s="80"/>
      <c r="I3" s="57" t="s">
        <v>5</v>
      </c>
    </row>
    <row r="4" spans="2:10" s="5" customFormat="1" ht="13.5" outlineLevel="1" thickBot="1" x14ac:dyDescent="0.25">
      <c r="C4" s="43"/>
      <c r="H4" s="16"/>
      <c r="I4" s="56" t="s">
        <v>1</v>
      </c>
      <c r="J4" s="5" t="s">
        <v>19</v>
      </c>
    </row>
    <row r="5" spans="2:10" s="5" customFormat="1" outlineLevel="1" x14ac:dyDescent="0.2">
      <c r="C5" s="44" t="s">
        <v>16</v>
      </c>
      <c r="D5" s="26">
        <v>45536</v>
      </c>
      <c r="E5" s="22">
        <f>Start_Date</f>
        <v>45536</v>
      </c>
      <c r="F5" s="12" t="s">
        <v>18</v>
      </c>
      <c r="G5" s="25">
        <v>0.20833333333333334</v>
      </c>
      <c r="H5" s="13"/>
      <c r="I5" s="56" t="s">
        <v>1</v>
      </c>
      <c r="J5" s="5" t="s">
        <v>20</v>
      </c>
    </row>
    <row r="6" spans="2:10" s="5" customFormat="1" ht="13.5" outlineLevel="1" thickBot="1" x14ac:dyDescent="0.25">
      <c r="C6" s="45"/>
      <c r="F6" s="14"/>
      <c r="H6" s="13"/>
      <c r="I6" s="56" t="s">
        <v>1</v>
      </c>
      <c r="J6" s="5" t="s">
        <v>21</v>
      </c>
    </row>
    <row r="7" spans="2:10" s="5" customFormat="1" outlineLevel="1" x14ac:dyDescent="0.2">
      <c r="C7" s="44" t="s">
        <v>3</v>
      </c>
      <c r="D7" s="24" t="b">
        <v>1</v>
      </c>
      <c r="F7" s="12" t="s">
        <v>4</v>
      </c>
      <c r="G7" s="23" t="s">
        <v>2</v>
      </c>
      <c r="H7" s="15" t="str">
        <f ca="1">"Formato Atual: " &amp;TEXT(NOW(),Time_Format)</f>
        <v>Formato Atual: 13:35</v>
      </c>
      <c r="I7" s="56" t="s">
        <v>1</v>
      </c>
      <c r="J7" s="5" t="s">
        <v>22</v>
      </c>
    </row>
    <row r="8" spans="2:10" s="5" customFormat="1" ht="13.5" outlineLevel="1" thickBot="1" x14ac:dyDescent="0.25">
      <c r="C8" s="45"/>
      <c r="F8" s="14"/>
      <c r="H8" s="13"/>
      <c r="I8" s="56" t="s">
        <v>1</v>
      </c>
      <c r="J8" s="5" t="s">
        <v>23</v>
      </c>
    </row>
    <row r="9" spans="2:10" s="5" customFormat="1" outlineLevel="1" x14ac:dyDescent="0.2">
      <c r="C9" s="44" t="s">
        <v>17</v>
      </c>
      <c r="D9" s="23" t="b">
        <v>1</v>
      </c>
      <c r="F9" s="27"/>
      <c r="H9" s="16"/>
      <c r="I9" s="56" t="s">
        <v>1</v>
      </c>
      <c r="J9" s="5" t="s">
        <v>24</v>
      </c>
    </row>
    <row r="10" spans="2:10" s="5" customFormat="1" ht="13.5" outlineLevel="1" thickBot="1" x14ac:dyDescent="0.25">
      <c r="C10" s="46"/>
      <c r="D10" s="17"/>
      <c r="E10" s="17"/>
      <c r="F10" s="18"/>
      <c r="G10" s="17"/>
      <c r="H10" s="19"/>
      <c r="I10" s="56" t="s">
        <v>1</v>
      </c>
      <c r="J10" s="5" t="s">
        <v>40</v>
      </c>
    </row>
    <row r="11" spans="2:10" s="7" customFormat="1" outlineLevel="1" x14ac:dyDescent="0.2">
      <c r="B11" s="20"/>
      <c r="C11" s="20"/>
      <c r="J11" s="11"/>
    </row>
    <row r="13" spans="2:10" ht="22.5" customHeight="1" thickBot="1" x14ac:dyDescent="0.4">
      <c r="B13" s="74" t="str">
        <f>"Horario empezando el " &amp; TEXT(Start_Date, "Dddd Mmmm D") &amp; ", " &amp; YEAR(Start_Date)</f>
        <v>Horario empezando el Sunday September 1, 2024</v>
      </c>
      <c r="C13" s="74"/>
      <c r="D13" s="74"/>
      <c r="E13" s="74"/>
      <c r="F13" s="74"/>
      <c r="G13" s="74"/>
      <c r="H13" s="74"/>
      <c r="I13" s="74"/>
    </row>
    <row r="14" spans="2:10" ht="15.75" x14ac:dyDescent="0.25">
      <c r="B14" s="72" t="s">
        <v>7</v>
      </c>
      <c r="C14" s="37">
        <f>Start_Date</f>
        <v>45536</v>
      </c>
      <c r="D14" s="38">
        <f>Start_Date+1</f>
        <v>45537</v>
      </c>
      <c r="E14" s="38">
        <f>Start_Date+2</f>
        <v>45538</v>
      </c>
      <c r="F14" s="38">
        <f>Start_Date+3</f>
        <v>45539</v>
      </c>
      <c r="G14" s="38">
        <f>Start_Date+4</f>
        <v>45540</v>
      </c>
      <c r="H14" s="38">
        <f>Start_Date+5</f>
        <v>45541</v>
      </c>
      <c r="I14" s="39">
        <f>Start_Date+6</f>
        <v>45542</v>
      </c>
    </row>
    <row r="15" spans="2:10" ht="15" x14ac:dyDescent="0.25">
      <c r="B15" s="73"/>
      <c r="C15" s="40">
        <f>Start_Date</f>
        <v>45536</v>
      </c>
      <c r="D15" s="41">
        <f>Start_Date+1</f>
        <v>45537</v>
      </c>
      <c r="E15" s="41">
        <f>Start_Date+2</f>
        <v>45538</v>
      </c>
      <c r="F15" s="41">
        <f>Start_Date+3</f>
        <v>45539</v>
      </c>
      <c r="G15" s="41">
        <f>Start_Date+4</f>
        <v>45540</v>
      </c>
      <c r="H15" s="41">
        <f>Start_Date+5</f>
        <v>45541</v>
      </c>
      <c r="I15" s="42">
        <f>Start_Date+6</f>
        <v>45542</v>
      </c>
    </row>
    <row r="16" spans="2:10" ht="15.95" customHeight="1" x14ac:dyDescent="0.25">
      <c r="B16" s="33"/>
      <c r="C16" s="47"/>
      <c r="D16" s="48"/>
      <c r="E16" s="48"/>
      <c r="F16" s="48"/>
      <c r="G16" s="48"/>
      <c r="H16" s="48"/>
      <c r="I16" s="49"/>
    </row>
    <row r="17" spans="1:34" ht="15.95" customHeight="1" x14ac:dyDescent="0.2">
      <c r="A17" s="2"/>
      <c r="B17" s="34" t="str">
        <f>TEXT(Start_Time,Time_Format)</f>
        <v>5:00</v>
      </c>
      <c r="C17" s="50"/>
      <c r="D17" s="51"/>
      <c r="E17" s="51"/>
      <c r="F17" s="51"/>
      <c r="G17" s="51"/>
      <c r="H17" s="51"/>
      <c r="I17" s="52"/>
      <c r="AH17" s="4"/>
    </row>
    <row r="18" spans="1:34" ht="15.95" customHeight="1" x14ac:dyDescent="0.2">
      <c r="A18" s="2"/>
      <c r="B18" s="35" t="str">
        <f>IF(Show_Minutes=FALSE,"",":30")</f>
        <v>:30</v>
      </c>
      <c r="C18" s="47"/>
      <c r="D18" s="48"/>
      <c r="E18" s="48"/>
      <c r="F18" s="48"/>
      <c r="G18" s="48"/>
      <c r="H18" s="48"/>
      <c r="I18" s="49"/>
      <c r="AH18" s="4"/>
    </row>
    <row r="19" spans="1:34" ht="15.95" customHeight="1" x14ac:dyDescent="0.2">
      <c r="A19" s="2"/>
      <c r="B19" s="34" t="str">
        <f>TEXT(Start_Time+TIME(1,0,0),Time_Format)</f>
        <v>6:00</v>
      </c>
      <c r="C19" s="50"/>
      <c r="D19" s="51"/>
      <c r="E19" s="51"/>
      <c r="F19" s="51"/>
      <c r="G19" s="51"/>
      <c r="H19" s="51"/>
      <c r="I19" s="52"/>
      <c r="AH19" s="4"/>
    </row>
    <row r="20" spans="1:34" ht="15.95" customHeight="1" x14ac:dyDescent="0.2">
      <c r="A20" s="2"/>
      <c r="B20" s="35" t="str">
        <f>IF(Show_Minutes=FALSE,"",":30")</f>
        <v>:30</v>
      </c>
      <c r="C20" s="47"/>
      <c r="D20" s="48"/>
      <c r="E20" s="48"/>
      <c r="F20" s="48"/>
      <c r="G20" s="48"/>
      <c r="H20" s="48"/>
      <c r="I20" s="49"/>
      <c r="AH20" s="4"/>
    </row>
    <row r="21" spans="1:34" ht="15.95" customHeight="1" x14ac:dyDescent="0.2">
      <c r="A21" s="2"/>
      <c r="B21" s="34" t="str">
        <f>TEXT(Start_Time+TIME(2,0,0),Time_Format)</f>
        <v>7:00</v>
      </c>
      <c r="C21" s="50"/>
      <c r="D21" s="51"/>
      <c r="E21" s="51"/>
      <c r="F21" s="51"/>
      <c r="G21" s="51"/>
      <c r="H21" s="51"/>
      <c r="I21" s="52"/>
      <c r="AH21" s="4"/>
    </row>
    <row r="22" spans="1:34" ht="15.95" customHeight="1" x14ac:dyDescent="0.2">
      <c r="A22" s="2"/>
      <c r="B22" s="35" t="str">
        <f>IF(Show_Minutes=FALSE,"",":30")</f>
        <v>:30</v>
      </c>
      <c r="C22" s="47"/>
      <c r="D22" s="48"/>
      <c r="E22" s="48"/>
      <c r="F22" s="48"/>
      <c r="G22" s="48"/>
      <c r="H22" s="48"/>
      <c r="I22" s="49"/>
      <c r="AH22" s="4"/>
    </row>
    <row r="23" spans="1:34" ht="15.95" customHeight="1" x14ac:dyDescent="0.2">
      <c r="A23" s="2"/>
      <c r="B23" s="34" t="str">
        <f>TEXT(Start_Time+TIME(3,0,0),Time_Format)</f>
        <v>8:00</v>
      </c>
      <c r="C23" s="50"/>
      <c r="D23" s="51"/>
      <c r="E23" s="51"/>
      <c r="F23" s="51"/>
      <c r="G23" s="51"/>
      <c r="H23" s="51"/>
      <c r="I23" s="52"/>
      <c r="AH23" s="4"/>
    </row>
    <row r="24" spans="1:34" ht="15.95" customHeight="1" x14ac:dyDescent="0.2">
      <c r="A24" s="2"/>
      <c r="B24" s="35" t="str">
        <f>IF(Show_Minutes=FALSE,"",":30")</f>
        <v>:30</v>
      </c>
      <c r="C24" s="47"/>
      <c r="D24" s="48"/>
      <c r="E24" s="48"/>
      <c r="F24" s="48"/>
      <c r="G24" s="48"/>
      <c r="H24" s="48"/>
      <c r="I24" s="49"/>
      <c r="AH24" s="4"/>
    </row>
    <row r="25" spans="1:34" ht="15.95" customHeight="1" x14ac:dyDescent="0.2">
      <c r="A25" s="2"/>
      <c r="B25" s="34" t="str">
        <f>TEXT(Start_Time+TIME(4,0,0),Time_Format)</f>
        <v>9:00</v>
      </c>
      <c r="C25" s="50"/>
      <c r="D25" s="51"/>
      <c r="E25" s="51"/>
      <c r="F25" s="51"/>
      <c r="G25" s="51"/>
      <c r="H25" s="51"/>
      <c r="I25" s="52"/>
      <c r="AH25" s="4"/>
    </row>
    <row r="26" spans="1:34" ht="15.95" customHeight="1" x14ac:dyDescent="0.2">
      <c r="A26" s="2"/>
      <c r="B26" s="35" t="str">
        <f>IF(Show_Minutes=FALSE,"",":30")</f>
        <v>:30</v>
      </c>
      <c r="C26" s="47"/>
      <c r="D26" s="48"/>
      <c r="E26" s="48"/>
      <c r="F26" s="48"/>
      <c r="G26" s="48"/>
      <c r="H26" s="48"/>
      <c r="I26" s="49"/>
      <c r="AH26" s="4"/>
    </row>
    <row r="27" spans="1:34" ht="15.95" customHeight="1" x14ac:dyDescent="0.2">
      <c r="A27" s="2"/>
      <c r="B27" s="34" t="str">
        <f>TEXT(Start_Time+TIME(5,0,0),Time_Format)</f>
        <v>10:00</v>
      </c>
      <c r="C27" s="50"/>
      <c r="D27" s="51"/>
      <c r="E27" s="51"/>
      <c r="F27" s="51"/>
      <c r="G27" s="51"/>
      <c r="H27" s="51"/>
      <c r="I27" s="52"/>
      <c r="AH27" s="4"/>
    </row>
    <row r="28" spans="1:34" ht="15.95" customHeight="1" x14ac:dyDescent="0.2">
      <c r="A28" s="2"/>
      <c r="B28" s="35" t="str">
        <f>IF(Show_Minutes=FALSE,"",":30")</f>
        <v>:30</v>
      </c>
      <c r="C28" s="47"/>
      <c r="D28" s="48"/>
      <c r="E28" s="48"/>
      <c r="F28" s="48"/>
      <c r="G28" s="48"/>
      <c r="H28" s="48"/>
      <c r="I28" s="49"/>
      <c r="AH28" s="4"/>
    </row>
    <row r="29" spans="1:34" ht="15.95" customHeight="1" x14ac:dyDescent="0.2">
      <c r="A29" s="2"/>
      <c r="B29" s="34" t="str">
        <f>TEXT(Start_Time+TIME(6,0,0),Time_Format)</f>
        <v>11:00</v>
      </c>
      <c r="C29" s="50"/>
      <c r="D29" s="51"/>
      <c r="E29" s="51"/>
      <c r="F29" s="51"/>
      <c r="G29" s="51"/>
      <c r="H29" s="51"/>
      <c r="I29" s="52"/>
      <c r="AH29" s="4"/>
    </row>
    <row r="30" spans="1:34" ht="15.95" customHeight="1" x14ac:dyDescent="0.2">
      <c r="A30" s="2"/>
      <c r="B30" s="35" t="str">
        <f>IF(Show_Minutes=FALSE,"",":30")</f>
        <v>:30</v>
      </c>
      <c r="C30" s="47"/>
      <c r="D30" s="48"/>
      <c r="E30" s="48"/>
      <c r="F30" s="48"/>
      <c r="G30" s="48"/>
      <c r="H30" s="48"/>
      <c r="I30" s="49"/>
      <c r="AH30" s="4"/>
    </row>
    <row r="31" spans="1:34" ht="15.95" customHeight="1" x14ac:dyDescent="0.2">
      <c r="A31" s="2"/>
      <c r="B31" s="34" t="str">
        <f>TEXT(Start_Time+TIME(7,0,0),Time_Format)</f>
        <v>12:00</v>
      </c>
      <c r="C31" s="50"/>
      <c r="D31" s="51"/>
      <c r="E31" s="51"/>
      <c r="F31" s="51"/>
      <c r="G31" s="51"/>
      <c r="H31" s="51"/>
      <c r="I31" s="52"/>
      <c r="AH31" s="4"/>
    </row>
    <row r="32" spans="1:34" ht="15.95" customHeight="1" x14ac:dyDescent="0.2">
      <c r="A32" s="2"/>
      <c r="B32" s="35" t="str">
        <f>IF(Show_Minutes=FALSE,"",":30")</f>
        <v>:30</v>
      </c>
      <c r="C32" s="47"/>
      <c r="D32" s="48"/>
      <c r="E32" s="48"/>
      <c r="F32" s="48"/>
      <c r="G32" s="48"/>
      <c r="H32" s="48"/>
      <c r="I32" s="49"/>
      <c r="AH32" s="4"/>
    </row>
    <row r="33" spans="1:34" ht="15.95" customHeight="1" x14ac:dyDescent="0.2">
      <c r="A33" s="2"/>
      <c r="B33" s="34" t="str">
        <f>TEXT(Start_Time+TIME(8,0,0),Time_Format)</f>
        <v>13:00</v>
      </c>
      <c r="C33" s="50"/>
      <c r="D33" s="51"/>
      <c r="E33" s="51"/>
      <c r="F33" s="51"/>
      <c r="G33" s="51"/>
      <c r="H33" s="51"/>
      <c r="I33" s="52"/>
      <c r="AH33" s="4"/>
    </row>
    <row r="34" spans="1:34" ht="15.95" customHeight="1" x14ac:dyDescent="0.2">
      <c r="A34" s="2"/>
      <c r="B34" s="35" t="str">
        <f>IF(Show_Minutes=FALSE,"",":30")</f>
        <v>:30</v>
      </c>
      <c r="C34" s="47"/>
      <c r="D34" s="48"/>
      <c r="E34" s="48"/>
      <c r="F34" s="48"/>
      <c r="G34" s="48"/>
      <c r="H34" s="48"/>
      <c r="I34" s="49"/>
      <c r="AH34" s="4"/>
    </row>
    <row r="35" spans="1:34" ht="15.95" customHeight="1" x14ac:dyDescent="0.2">
      <c r="A35" s="2"/>
      <c r="B35" s="34" t="str">
        <f>TEXT(Start_Time+TIME(9,0,0),Time_Format)</f>
        <v>14:00</v>
      </c>
      <c r="C35" s="50"/>
      <c r="D35" s="51"/>
      <c r="E35" s="51"/>
      <c r="F35" s="51"/>
      <c r="G35" s="51"/>
      <c r="H35" s="51"/>
      <c r="I35" s="52"/>
      <c r="AH35" s="4"/>
    </row>
    <row r="36" spans="1:34" ht="15.95" customHeight="1" x14ac:dyDescent="0.2">
      <c r="A36" s="2"/>
      <c r="B36" s="35" t="str">
        <f>IF(Show_Minutes=FALSE,"",":30")</f>
        <v>:30</v>
      </c>
      <c r="C36" s="47"/>
      <c r="D36" s="48"/>
      <c r="E36" s="48"/>
      <c r="F36" s="48"/>
      <c r="G36" s="48"/>
      <c r="H36" s="48"/>
      <c r="I36" s="49"/>
      <c r="AH36" s="4"/>
    </row>
    <row r="37" spans="1:34" ht="15.95" customHeight="1" x14ac:dyDescent="0.2">
      <c r="A37" s="2"/>
      <c r="B37" s="34" t="str">
        <f>TEXT(Start_Time+TIME(10,0,0),Time_Format)</f>
        <v>15:00</v>
      </c>
      <c r="C37" s="50"/>
      <c r="D37" s="51"/>
      <c r="E37" s="51"/>
      <c r="F37" s="51"/>
      <c r="G37" s="51"/>
      <c r="H37" s="51"/>
      <c r="I37" s="52"/>
      <c r="AH37" s="4"/>
    </row>
    <row r="38" spans="1:34" ht="15.95" customHeight="1" x14ac:dyDescent="0.2">
      <c r="A38" s="2"/>
      <c r="B38" s="35" t="str">
        <f>IF(Show_Minutes=FALSE,"",":30")</f>
        <v>:30</v>
      </c>
      <c r="C38" s="47"/>
      <c r="D38" s="48"/>
      <c r="E38" s="48"/>
      <c r="F38" s="48"/>
      <c r="G38" s="48"/>
      <c r="H38" s="48"/>
      <c r="I38" s="49"/>
      <c r="AH38" s="4"/>
    </row>
    <row r="39" spans="1:34" ht="15.95" customHeight="1" x14ac:dyDescent="0.2">
      <c r="A39" s="2"/>
      <c r="B39" s="34" t="str">
        <f>TEXT(Start_Time+TIME(11,0,0),Time_Format)</f>
        <v>16:00</v>
      </c>
      <c r="C39" s="50"/>
      <c r="D39" s="51"/>
      <c r="E39" s="51"/>
      <c r="F39" s="51"/>
      <c r="G39" s="51"/>
      <c r="H39" s="51"/>
      <c r="I39" s="52"/>
      <c r="AH39" s="4"/>
    </row>
    <row r="40" spans="1:34" ht="15.95" customHeight="1" x14ac:dyDescent="0.2">
      <c r="A40" s="2"/>
      <c r="B40" s="35" t="str">
        <f>IF(Show_Minutes=FALSE,"",":30")</f>
        <v>:30</v>
      </c>
      <c r="C40" s="47"/>
      <c r="D40" s="48"/>
      <c r="E40" s="48"/>
      <c r="F40" s="48"/>
      <c r="G40" s="48"/>
      <c r="H40" s="48"/>
      <c r="I40" s="49"/>
      <c r="AH40" s="4"/>
    </row>
    <row r="41" spans="1:34" ht="15.95" customHeight="1" x14ac:dyDescent="0.2">
      <c r="A41" s="2"/>
      <c r="B41" s="34" t="str">
        <f>TEXT(Start_Time+TIME(12,0,0),Time_Format)</f>
        <v>17:00</v>
      </c>
      <c r="C41" s="50"/>
      <c r="D41" s="51"/>
      <c r="E41" s="51"/>
      <c r="F41" s="51"/>
      <c r="G41" s="51"/>
      <c r="H41" s="51"/>
      <c r="I41" s="52"/>
      <c r="AH41" s="4"/>
    </row>
    <row r="42" spans="1:34" ht="15.95" customHeight="1" x14ac:dyDescent="0.2">
      <c r="A42" s="2"/>
      <c r="B42" s="35" t="str">
        <f>IF(Show_Minutes=FALSE,"",":30")</f>
        <v>:30</v>
      </c>
      <c r="C42" s="47"/>
      <c r="D42" s="48"/>
      <c r="E42" s="48"/>
      <c r="F42" s="48"/>
      <c r="G42" s="48"/>
      <c r="H42" s="48"/>
      <c r="I42" s="49"/>
      <c r="AH42" s="4"/>
    </row>
    <row r="43" spans="1:34" ht="15.95" customHeight="1" x14ac:dyDescent="0.2">
      <c r="A43" s="2"/>
      <c r="B43" s="34" t="str">
        <f>TEXT(Start_Time+TIME(13,0,0),Time_Format)</f>
        <v>18:00</v>
      </c>
      <c r="C43" s="50"/>
      <c r="D43" s="51"/>
      <c r="E43" s="51"/>
      <c r="F43" s="51"/>
      <c r="G43" s="51"/>
      <c r="H43" s="51"/>
      <c r="I43" s="52"/>
      <c r="AH43" s="4"/>
    </row>
    <row r="44" spans="1:34" ht="15.95" customHeight="1" x14ac:dyDescent="0.2">
      <c r="A44" s="2"/>
      <c r="B44" s="35" t="str">
        <f>IF(Show_Minutes=FALSE,"",":30")</f>
        <v>:30</v>
      </c>
      <c r="C44" s="47"/>
      <c r="D44" s="48"/>
      <c r="E44" s="48"/>
      <c r="F44" s="48"/>
      <c r="G44" s="48"/>
      <c r="H44" s="48"/>
      <c r="I44" s="49"/>
      <c r="AH44" s="4"/>
    </row>
    <row r="45" spans="1:34" ht="15.95" customHeight="1" x14ac:dyDescent="0.2">
      <c r="A45" s="2"/>
      <c r="B45" s="34" t="str">
        <f>TEXT(Start_Time+TIME(14,0,0),Time_Format)</f>
        <v>19:00</v>
      </c>
      <c r="C45" s="50"/>
      <c r="D45" s="51"/>
      <c r="E45" s="51"/>
      <c r="F45" s="51"/>
      <c r="G45" s="51"/>
      <c r="H45" s="51"/>
      <c r="I45" s="52"/>
      <c r="AH45" s="4"/>
    </row>
    <row r="46" spans="1:34" ht="15.95" customHeight="1" x14ac:dyDescent="0.2">
      <c r="A46" s="2"/>
      <c r="B46" s="35" t="str">
        <f>IF(Show_Minutes=FALSE,"",":30")</f>
        <v>:30</v>
      </c>
      <c r="C46" s="47"/>
      <c r="D46" s="48"/>
      <c r="E46" s="48"/>
      <c r="F46" s="48"/>
      <c r="G46" s="48"/>
      <c r="H46" s="48"/>
      <c r="I46" s="49"/>
      <c r="AH46" s="4"/>
    </row>
    <row r="47" spans="1:34" ht="15.95" customHeight="1" x14ac:dyDescent="0.2">
      <c r="A47" s="2"/>
      <c r="B47" s="34" t="str">
        <f>TEXT(Start_Time+TIME(15,0,0),Time_Format)</f>
        <v>20:00</v>
      </c>
      <c r="C47" s="50"/>
      <c r="D47" s="51"/>
      <c r="E47" s="51"/>
      <c r="F47" s="51"/>
      <c r="G47" s="51"/>
      <c r="H47" s="51"/>
      <c r="I47" s="52"/>
      <c r="AH47" s="4"/>
    </row>
    <row r="48" spans="1:34" ht="15.95" customHeight="1" x14ac:dyDescent="0.2">
      <c r="A48" s="2"/>
      <c r="B48" s="35" t="str">
        <f>IF(Show_Minutes=FALSE,"",":30")</f>
        <v>:30</v>
      </c>
      <c r="C48" s="47"/>
      <c r="D48" s="48"/>
      <c r="E48" s="48"/>
      <c r="F48" s="48"/>
      <c r="G48" s="48"/>
      <c r="H48" s="48"/>
      <c r="I48" s="49"/>
      <c r="AH48" s="4"/>
    </row>
    <row r="49" spans="1:34" ht="15.95" customHeight="1" x14ac:dyDescent="0.2">
      <c r="A49" s="2"/>
      <c r="B49" s="34" t="str">
        <f>TEXT(Start_Time+TIME(16,0,0),Time_Format)</f>
        <v>21:00</v>
      </c>
      <c r="C49" s="50"/>
      <c r="D49" s="51"/>
      <c r="E49" s="51"/>
      <c r="F49" s="51"/>
      <c r="G49" s="51"/>
      <c r="H49" s="51"/>
      <c r="I49" s="52"/>
      <c r="AH49" s="4"/>
    </row>
    <row r="50" spans="1:34" ht="15.95" customHeight="1" x14ac:dyDescent="0.2">
      <c r="A50" s="2"/>
      <c r="B50" s="35" t="str">
        <f>IF(Show_Minutes=FALSE,"",":30")</f>
        <v>:30</v>
      </c>
      <c r="C50" s="47"/>
      <c r="D50" s="48"/>
      <c r="E50" s="48"/>
      <c r="F50" s="48"/>
      <c r="G50" s="48"/>
      <c r="H50" s="48"/>
      <c r="I50" s="49"/>
      <c r="AH50" s="4"/>
    </row>
    <row r="51" spans="1:34" ht="15.95" customHeight="1" x14ac:dyDescent="0.2">
      <c r="A51" s="2"/>
      <c r="B51" s="34" t="str">
        <f>TEXT(Start_Time+TIME(17,0,0),Time_Format)</f>
        <v>22:00</v>
      </c>
      <c r="C51" s="50"/>
      <c r="D51" s="51"/>
      <c r="E51" s="51"/>
      <c r="F51" s="51"/>
      <c r="G51" s="51"/>
      <c r="H51" s="51"/>
      <c r="I51" s="52"/>
      <c r="AH51" s="4"/>
    </row>
    <row r="52" spans="1:34" ht="15.95" customHeight="1" x14ac:dyDescent="0.2">
      <c r="A52" s="2"/>
      <c r="B52" s="35" t="str">
        <f>IF(Show_Minutes=FALSE,"",":30")</f>
        <v>:30</v>
      </c>
      <c r="C52" s="47"/>
      <c r="D52" s="48"/>
      <c r="E52" s="48"/>
      <c r="F52" s="48"/>
      <c r="G52" s="48"/>
      <c r="H52" s="48"/>
      <c r="I52" s="49"/>
      <c r="AH52" s="4"/>
    </row>
    <row r="53" spans="1:34" ht="15.95" customHeight="1" x14ac:dyDescent="0.2">
      <c r="A53" s="2"/>
      <c r="B53" s="34" t="str">
        <f>TEXT(Start_Time+TIME(18,0,0),Time_Format)</f>
        <v>23:00</v>
      </c>
      <c r="C53" s="50"/>
      <c r="D53" s="51"/>
      <c r="E53" s="51"/>
      <c r="F53" s="51"/>
      <c r="G53" s="51"/>
      <c r="H53" s="51"/>
      <c r="I53" s="52"/>
      <c r="AH53" s="4"/>
    </row>
    <row r="54" spans="1:34" ht="15.95" customHeight="1" x14ac:dyDescent="0.2">
      <c r="A54" s="2"/>
      <c r="B54" s="35" t="str">
        <f>IF(Show_Minutes=FALSE,"",":30")</f>
        <v>:30</v>
      </c>
      <c r="C54" s="47"/>
      <c r="D54" s="48"/>
      <c r="E54" s="48"/>
      <c r="F54" s="48"/>
      <c r="G54" s="48"/>
      <c r="H54" s="48"/>
      <c r="I54" s="49"/>
      <c r="AH54" s="4"/>
    </row>
    <row r="55" spans="1:34" ht="15.95" customHeight="1" x14ac:dyDescent="0.2">
      <c r="A55" s="2"/>
      <c r="B55" s="34" t="str">
        <f>TEXT(Start_Time+TIME(19,0,0),Time_Format)</f>
        <v>0:00</v>
      </c>
      <c r="C55" s="50"/>
      <c r="D55" s="51"/>
      <c r="E55" s="51"/>
      <c r="F55" s="51"/>
      <c r="G55" s="51"/>
      <c r="H55" s="51"/>
      <c r="I55" s="52"/>
      <c r="AH55" s="4"/>
    </row>
    <row r="56" spans="1:34" ht="15.95" customHeight="1" x14ac:dyDescent="0.2">
      <c r="A56" s="2"/>
      <c r="B56" s="35" t="str">
        <f>IF(Show_Minutes=FALSE,"",":30")</f>
        <v>:30</v>
      </c>
      <c r="C56" s="47"/>
      <c r="D56" s="48"/>
      <c r="E56" s="48"/>
      <c r="F56" s="48"/>
      <c r="G56" s="48"/>
      <c r="H56" s="48"/>
      <c r="I56" s="49"/>
      <c r="AH56" s="4"/>
    </row>
    <row r="57" spans="1:34" ht="15.95" customHeight="1" x14ac:dyDescent="0.2">
      <c r="A57" s="2"/>
      <c r="B57" s="34" t="str">
        <f>TEXT(Start_Time+TIME(20,0,0),Time_Format)</f>
        <v>1:00</v>
      </c>
      <c r="C57" s="50"/>
      <c r="D57" s="51"/>
      <c r="E57" s="51"/>
      <c r="F57" s="51"/>
      <c r="G57" s="51"/>
      <c r="H57" s="51"/>
      <c r="I57" s="52"/>
      <c r="AH57" s="4"/>
    </row>
    <row r="58" spans="1:34" ht="15.95" customHeight="1" x14ac:dyDescent="0.2">
      <c r="A58" s="2"/>
      <c r="B58" s="35" t="str">
        <f>IF(Show_Minutes=FALSE,"",":30")</f>
        <v>:30</v>
      </c>
      <c r="C58" s="47"/>
      <c r="D58" s="48"/>
      <c r="E58" s="48"/>
      <c r="F58" s="48"/>
      <c r="G58" s="48"/>
      <c r="H58" s="48"/>
      <c r="I58" s="49"/>
      <c r="AH58" s="4"/>
    </row>
    <row r="59" spans="1:34" ht="15.95" customHeight="1" x14ac:dyDescent="0.2">
      <c r="A59" s="2"/>
      <c r="B59" s="34" t="str">
        <f>TEXT(Start_Time+TIME(21,0,0),Time_Format)</f>
        <v>2:00</v>
      </c>
      <c r="C59" s="50"/>
      <c r="D59" s="51"/>
      <c r="E59" s="51"/>
      <c r="F59" s="51"/>
      <c r="G59" s="51"/>
      <c r="H59" s="51"/>
      <c r="I59" s="52"/>
      <c r="AH59" s="4"/>
    </row>
    <row r="60" spans="1:34" ht="15.95" customHeight="1" x14ac:dyDescent="0.2">
      <c r="A60" s="2"/>
      <c r="B60" s="35" t="str">
        <f>IF(Show_Minutes=FALSE,"",":30")</f>
        <v>:30</v>
      </c>
      <c r="C60" s="47"/>
      <c r="D60" s="48"/>
      <c r="E60" s="48"/>
      <c r="F60" s="48"/>
      <c r="G60" s="48"/>
      <c r="H60" s="48"/>
      <c r="I60" s="49"/>
      <c r="AH60" s="4"/>
    </row>
    <row r="61" spans="1:34" ht="15.95" customHeight="1" x14ac:dyDescent="0.2">
      <c r="A61" s="2"/>
      <c r="B61" s="34" t="str">
        <f>TEXT(Start_Time+TIME(22,0,0),Time_Format)</f>
        <v>3:00</v>
      </c>
      <c r="C61" s="50"/>
      <c r="D61" s="51"/>
      <c r="E61" s="51"/>
      <c r="F61" s="51"/>
      <c r="G61" s="51"/>
      <c r="H61" s="51"/>
      <c r="I61" s="52"/>
      <c r="AH61" s="4"/>
    </row>
    <row r="62" spans="1:34" ht="15.95" customHeight="1" x14ac:dyDescent="0.2">
      <c r="A62" s="2"/>
      <c r="B62" s="35" t="str">
        <f>IF(Show_Minutes=FALSE,"",":30")</f>
        <v>:30</v>
      </c>
      <c r="C62" s="47"/>
      <c r="D62" s="48"/>
      <c r="E62" s="48"/>
      <c r="F62" s="48"/>
      <c r="G62" s="48"/>
      <c r="H62" s="48"/>
      <c r="I62" s="49"/>
      <c r="AH62" s="4"/>
    </row>
    <row r="63" spans="1:34" ht="15.95" customHeight="1" x14ac:dyDescent="0.2">
      <c r="A63" s="2"/>
      <c r="B63" s="34" t="str">
        <f>TEXT(Start_Time+TIME(23,0,0),Time_Format)</f>
        <v>4:00</v>
      </c>
      <c r="C63" s="50"/>
      <c r="D63" s="51"/>
      <c r="E63" s="51"/>
      <c r="F63" s="51"/>
      <c r="G63" s="51"/>
      <c r="H63" s="51"/>
      <c r="I63" s="52"/>
      <c r="AH63" s="4"/>
    </row>
    <row r="64" spans="1:34" ht="15.95" customHeight="1" thickBot="1" x14ac:dyDescent="0.25">
      <c r="A64" s="2"/>
      <c r="B64" s="36" t="str">
        <f>IF(Show_Minutes=FALSE,"",":30")</f>
        <v>:30</v>
      </c>
      <c r="C64" s="53"/>
      <c r="D64" s="54"/>
      <c r="E64" s="54"/>
      <c r="F64" s="54"/>
      <c r="G64" s="54"/>
      <c r="H64" s="54"/>
      <c r="I64" s="55"/>
      <c r="AH64" s="4"/>
    </row>
    <row r="65" spans="2:9" ht="15.75" x14ac:dyDescent="0.25">
      <c r="B65" s="72" t="s">
        <v>8</v>
      </c>
      <c r="C65" s="37">
        <f>Start_Date+7</f>
        <v>45543</v>
      </c>
      <c r="D65" s="38">
        <f>Start_Date+8</f>
        <v>45544</v>
      </c>
      <c r="E65" s="38">
        <f>Start_Date+9</f>
        <v>45545</v>
      </c>
      <c r="F65" s="38">
        <f>Start_Date+10</f>
        <v>45546</v>
      </c>
      <c r="G65" s="38">
        <f>Start_Date+11</f>
        <v>45547</v>
      </c>
      <c r="H65" s="38">
        <f>Start_Date+12</f>
        <v>45548</v>
      </c>
      <c r="I65" s="39">
        <f>Start_Date+13</f>
        <v>45549</v>
      </c>
    </row>
    <row r="66" spans="2:9" ht="15" x14ac:dyDescent="0.25">
      <c r="B66" s="73"/>
      <c r="C66" s="40">
        <f>Start_Date+7</f>
        <v>45543</v>
      </c>
      <c r="D66" s="41">
        <f>Start_Date+8</f>
        <v>45544</v>
      </c>
      <c r="E66" s="41">
        <f>Start_Date+9</f>
        <v>45545</v>
      </c>
      <c r="F66" s="41">
        <f>Start_Date+10</f>
        <v>45546</v>
      </c>
      <c r="G66" s="41">
        <f>Start_Date+11</f>
        <v>45547</v>
      </c>
      <c r="H66" s="41">
        <f>Start_Date+12</f>
        <v>45548</v>
      </c>
      <c r="I66" s="42">
        <f>Start_Date+13</f>
        <v>45549</v>
      </c>
    </row>
    <row r="67" spans="2:9" ht="15.95" customHeight="1" x14ac:dyDescent="0.25">
      <c r="B67" s="33"/>
      <c r="C67" s="48"/>
      <c r="D67" s="48"/>
      <c r="E67" s="48"/>
      <c r="F67" s="48"/>
      <c r="G67" s="48"/>
      <c r="H67" s="48"/>
      <c r="I67" s="49"/>
    </row>
    <row r="68" spans="2:9" ht="15.95" customHeight="1" x14ac:dyDescent="0.2">
      <c r="B68" s="34" t="str">
        <f>TEXT(Start_Time,Time_Format)</f>
        <v>5:00</v>
      </c>
      <c r="C68" s="50"/>
      <c r="D68" s="51"/>
      <c r="E68" s="51"/>
      <c r="F68" s="51"/>
      <c r="G68" s="51"/>
      <c r="H68" s="51"/>
      <c r="I68" s="52"/>
    </row>
    <row r="69" spans="2:9" ht="15.95" customHeight="1" x14ac:dyDescent="0.2">
      <c r="B69" s="35" t="str">
        <f>IF(Show_Minutes=FALSE,"",":30")</f>
        <v>:30</v>
      </c>
      <c r="C69" s="47"/>
      <c r="D69" s="48"/>
      <c r="E69" s="48"/>
      <c r="F69" s="48"/>
      <c r="G69" s="48"/>
      <c r="H69" s="48"/>
      <c r="I69" s="49"/>
    </row>
    <row r="70" spans="2:9" ht="15.95" customHeight="1" x14ac:dyDescent="0.2">
      <c r="B70" s="34" t="str">
        <f>TEXT(Start_Time+TIME(1,0,0),Time_Format)</f>
        <v>6:00</v>
      </c>
      <c r="C70" s="50"/>
      <c r="D70" s="51"/>
      <c r="E70" s="51"/>
      <c r="F70" s="51"/>
      <c r="G70" s="51"/>
      <c r="H70" s="51"/>
      <c r="I70" s="52"/>
    </row>
    <row r="71" spans="2:9" ht="15.95" customHeight="1" x14ac:dyDescent="0.2">
      <c r="B71" s="35" t="str">
        <f>IF(Show_Minutes=FALSE,"",":30")</f>
        <v>:30</v>
      </c>
      <c r="C71" s="47"/>
      <c r="D71" s="48"/>
      <c r="E71" s="48"/>
      <c r="F71" s="48"/>
      <c r="G71" s="48"/>
      <c r="H71" s="48"/>
      <c r="I71" s="49"/>
    </row>
    <row r="72" spans="2:9" ht="15.95" customHeight="1" x14ac:dyDescent="0.2">
      <c r="B72" s="34" t="str">
        <f>TEXT(Start_Time+TIME(2,0,0),Time_Format)</f>
        <v>7:00</v>
      </c>
      <c r="C72" s="50"/>
      <c r="D72" s="51"/>
      <c r="E72" s="51"/>
      <c r="F72" s="51"/>
      <c r="G72" s="51"/>
      <c r="H72" s="51"/>
      <c r="I72" s="52"/>
    </row>
    <row r="73" spans="2:9" ht="15.95" customHeight="1" x14ac:dyDescent="0.2">
      <c r="B73" s="35" t="str">
        <f>IF(Show_Minutes=FALSE,"",":30")</f>
        <v>:30</v>
      </c>
      <c r="C73" s="47"/>
      <c r="D73" s="48"/>
      <c r="E73" s="48"/>
      <c r="F73" s="48"/>
      <c r="G73" s="48"/>
      <c r="H73" s="48"/>
      <c r="I73" s="49"/>
    </row>
    <row r="74" spans="2:9" ht="15.95" customHeight="1" x14ac:dyDescent="0.2">
      <c r="B74" s="34" t="str">
        <f>TEXT(Start_Time+TIME(3,0,0),Time_Format)</f>
        <v>8:00</v>
      </c>
      <c r="C74" s="50"/>
      <c r="D74" s="51"/>
      <c r="E74" s="51"/>
      <c r="F74" s="51"/>
      <c r="G74" s="51"/>
      <c r="H74" s="51"/>
      <c r="I74" s="52"/>
    </row>
    <row r="75" spans="2:9" ht="15.95" customHeight="1" x14ac:dyDescent="0.2">
      <c r="B75" s="35" t="str">
        <f>IF(Show_Minutes=FALSE,"",":30")</f>
        <v>:30</v>
      </c>
      <c r="C75" s="47"/>
      <c r="D75" s="48"/>
      <c r="E75" s="48"/>
      <c r="F75" s="48"/>
      <c r="G75" s="48"/>
      <c r="H75" s="48"/>
      <c r="I75" s="49"/>
    </row>
    <row r="76" spans="2:9" ht="15.95" customHeight="1" x14ac:dyDescent="0.2">
      <c r="B76" s="34" t="str">
        <f>TEXT(Start_Time+TIME(4,0,0),Time_Format)</f>
        <v>9:00</v>
      </c>
      <c r="C76" s="50"/>
      <c r="D76" s="51"/>
      <c r="E76" s="51"/>
      <c r="F76" s="51"/>
      <c r="G76" s="51"/>
      <c r="H76" s="51"/>
      <c r="I76" s="52"/>
    </row>
    <row r="77" spans="2:9" ht="15.95" customHeight="1" x14ac:dyDescent="0.2">
      <c r="B77" s="35" t="str">
        <f>IF(Show_Minutes=FALSE,"",":30")</f>
        <v>:30</v>
      </c>
      <c r="C77" s="47"/>
      <c r="D77" s="48"/>
      <c r="E77" s="48"/>
      <c r="F77" s="48"/>
      <c r="G77" s="48"/>
      <c r="H77" s="48"/>
      <c r="I77" s="49"/>
    </row>
    <row r="78" spans="2:9" ht="15.95" customHeight="1" x14ac:dyDescent="0.2">
      <c r="B78" s="34" t="str">
        <f>TEXT(Start_Time+TIME(5,0,0),Time_Format)</f>
        <v>10:00</v>
      </c>
      <c r="C78" s="50"/>
      <c r="D78" s="51"/>
      <c r="E78" s="51"/>
      <c r="F78" s="51"/>
      <c r="G78" s="51"/>
      <c r="H78" s="51"/>
      <c r="I78" s="52"/>
    </row>
    <row r="79" spans="2:9" ht="15.95" customHeight="1" x14ac:dyDescent="0.2">
      <c r="B79" s="35" t="str">
        <f>IF(Show_Minutes=FALSE,"",":30")</f>
        <v>:30</v>
      </c>
      <c r="C79" s="47"/>
      <c r="D79" s="48"/>
      <c r="E79" s="48"/>
      <c r="F79" s="48"/>
      <c r="G79" s="48"/>
      <c r="H79" s="48"/>
      <c r="I79" s="49"/>
    </row>
    <row r="80" spans="2:9" ht="15.95" customHeight="1" x14ac:dyDescent="0.2">
      <c r="B80" s="34" t="str">
        <f>TEXT(Start_Time+TIME(6,0,0),Time_Format)</f>
        <v>11:00</v>
      </c>
      <c r="C80" s="50"/>
      <c r="D80" s="51"/>
      <c r="E80" s="51"/>
      <c r="F80" s="51"/>
      <c r="G80" s="51"/>
      <c r="H80" s="51"/>
      <c r="I80" s="52"/>
    </row>
    <row r="81" spans="2:9" ht="15.95" customHeight="1" x14ac:dyDescent="0.2">
      <c r="B81" s="35" t="str">
        <f>IF(Show_Minutes=FALSE,"",":30")</f>
        <v>:30</v>
      </c>
      <c r="C81" s="47"/>
      <c r="D81" s="48"/>
      <c r="E81" s="48"/>
      <c r="F81" s="48"/>
      <c r="G81" s="48"/>
      <c r="H81" s="48"/>
      <c r="I81" s="49"/>
    </row>
    <row r="82" spans="2:9" ht="15.95" customHeight="1" x14ac:dyDescent="0.2">
      <c r="B82" s="34" t="str">
        <f>TEXT(Start_Time+TIME(7,0,0),Time_Format)</f>
        <v>12:00</v>
      </c>
      <c r="C82" s="50"/>
      <c r="D82" s="51"/>
      <c r="E82" s="51"/>
      <c r="F82" s="51"/>
      <c r="G82" s="51"/>
      <c r="H82" s="51"/>
      <c r="I82" s="52"/>
    </row>
    <row r="83" spans="2:9" ht="15.95" customHeight="1" x14ac:dyDescent="0.2">
      <c r="B83" s="35" t="str">
        <f>IF(Show_Minutes=FALSE,"",":30")</f>
        <v>:30</v>
      </c>
      <c r="C83" s="47"/>
      <c r="D83" s="48"/>
      <c r="E83" s="48"/>
      <c r="F83" s="48"/>
      <c r="G83" s="48"/>
      <c r="H83" s="48"/>
      <c r="I83" s="49"/>
    </row>
    <row r="84" spans="2:9" ht="15.95" customHeight="1" x14ac:dyDescent="0.2">
      <c r="B84" s="34" t="str">
        <f>TEXT(Start_Time+TIME(8,0,0),Time_Format)</f>
        <v>13:00</v>
      </c>
      <c r="C84" s="50"/>
      <c r="D84" s="51"/>
      <c r="E84" s="51"/>
      <c r="F84" s="51"/>
      <c r="G84" s="51"/>
      <c r="H84" s="51"/>
      <c r="I84" s="52"/>
    </row>
    <row r="85" spans="2:9" ht="15.95" customHeight="1" x14ac:dyDescent="0.2">
      <c r="B85" s="35" t="str">
        <f>IF(Show_Minutes=FALSE,"",":30")</f>
        <v>:30</v>
      </c>
      <c r="C85" s="47"/>
      <c r="D85" s="48"/>
      <c r="E85" s="48"/>
      <c r="F85" s="48"/>
      <c r="G85" s="48"/>
      <c r="H85" s="48"/>
      <c r="I85" s="49"/>
    </row>
    <row r="86" spans="2:9" ht="15.95" customHeight="1" x14ac:dyDescent="0.2">
      <c r="B86" s="34" t="str">
        <f>TEXT(Start_Time+TIME(9,0,0),Time_Format)</f>
        <v>14:00</v>
      </c>
      <c r="C86" s="50"/>
      <c r="D86" s="51"/>
      <c r="E86" s="51"/>
      <c r="F86" s="51"/>
      <c r="G86" s="51"/>
      <c r="H86" s="51"/>
      <c r="I86" s="52"/>
    </row>
    <row r="87" spans="2:9" ht="15.95" customHeight="1" x14ac:dyDescent="0.2">
      <c r="B87" s="35" t="str">
        <f>IF(Show_Minutes=FALSE,"",":30")</f>
        <v>:30</v>
      </c>
      <c r="C87" s="47"/>
      <c r="D87" s="48"/>
      <c r="E87" s="48"/>
      <c r="F87" s="48"/>
      <c r="G87" s="48"/>
      <c r="H87" s="48"/>
      <c r="I87" s="49"/>
    </row>
    <row r="88" spans="2:9" ht="15.95" customHeight="1" x14ac:dyDescent="0.2">
      <c r="B88" s="34" t="str">
        <f>TEXT(Start_Time+TIME(10,0,0),Time_Format)</f>
        <v>15:00</v>
      </c>
      <c r="C88" s="50"/>
      <c r="D88" s="51"/>
      <c r="E88" s="51"/>
      <c r="F88" s="51"/>
      <c r="G88" s="51"/>
      <c r="H88" s="51"/>
      <c r="I88" s="52"/>
    </row>
    <row r="89" spans="2:9" ht="15.95" customHeight="1" x14ac:dyDescent="0.2">
      <c r="B89" s="35" t="str">
        <f>IF(Show_Minutes=FALSE,"",":30")</f>
        <v>:30</v>
      </c>
      <c r="C89" s="47"/>
      <c r="D89" s="48"/>
      <c r="E89" s="48"/>
      <c r="F89" s="48"/>
      <c r="G89" s="48"/>
      <c r="H89" s="48"/>
      <c r="I89" s="49"/>
    </row>
    <row r="90" spans="2:9" ht="15.95" customHeight="1" x14ac:dyDescent="0.2">
      <c r="B90" s="34" t="str">
        <f>TEXT(Start_Time+TIME(11,0,0),Time_Format)</f>
        <v>16:00</v>
      </c>
      <c r="C90" s="50"/>
      <c r="D90" s="51"/>
      <c r="E90" s="51"/>
      <c r="F90" s="51"/>
      <c r="G90" s="51"/>
      <c r="H90" s="51"/>
      <c r="I90" s="52"/>
    </row>
    <row r="91" spans="2:9" ht="15.95" customHeight="1" x14ac:dyDescent="0.2">
      <c r="B91" s="35" t="str">
        <f>IF(Show_Minutes=FALSE,"",":30")</f>
        <v>:30</v>
      </c>
      <c r="C91" s="47"/>
      <c r="D91" s="48"/>
      <c r="E91" s="48"/>
      <c r="F91" s="48"/>
      <c r="G91" s="48"/>
      <c r="H91" s="48"/>
      <c r="I91" s="49"/>
    </row>
    <row r="92" spans="2:9" ht="15.95" customHeight="1" x14ac:dyDescent="0.2">
      <c r="B92" s="34" t="str">
        <f>TEXT(Start_Time+TIME(12,0,0),Time_Format)</f>
        <v>17:00</v>
      </c>
      <c r="C92" s="50"/>
      <c r="D92" s="51"/>
      <c r="E92" s="51"/>
      <c r="F92" s="51"/>
      <c r="G92" s="51"/>
      <c r="H92" s="51"/>
      <c r="I92" s="52"/>
    </row>
    <row r="93" spans="2:9" ht="15.95" customHeight="1" x14ac:dyDescent="0.2">
      <c r="B93" s="35" t="str">
        <f>IF(Show_Minutes=FALSE,"",":30")</f>
        <v>:30</v>
      </c>
      <c r="C93" s="47"/>
      <c r="D93" s="48"/>
      <c r="E93" s="48"/>
      <c r="F93" s="48"/>
      <c r="G93" s="48"/>
      <c r="H93" s="48"/>
      <c r="I93" s="49"/>
    </row>
    <row r="94" spans="2:9" ht="15.95" customHeight="1" x14ac:dyDescent="0.2">
      <c r="B94" s="34" t="str">
        <f>TEXT(Start_Time+TIME(13,0,0),Time_Format)</f>
        <v>18:00</v>
      </c>
      <c r="C94" s="50"/>
      <c r="D94" s="51"/>
      <c r="E94" s="51"/>
      <c r="F94" s="51"/>
      <c r="G94" s="51"/>
      <c r="H94" s="51"/>
      <c r="I94" s="52"/>
    </row>
    <row r="95" spans="2:9" ht="15.95" customHeight="1" x14ac:dyDescent="0.2">
      <c r="B95" s="35" t="str">
        <f>IF(Show_Minutes=FALSE,"",":30")</f>
        <v>:30</v>
      </c>
      <c r="C95" s="47"/>
      <c r="D95" s="48"/>
      <c r="E95" s="48"/>
      <c r="F95" s="48"/>
      <c r="G95" s="48"/>
      <c r="H95" s="48"/>
      <c r="I95" s="49"/>
    </row>
    <row r="96" spans="2:9" ht="15.95" customHeight="1" x14ac:dyDescent="0.2">
      <c r="B96" s="34" t="str">
        <f>TEXT(Start_Time+TIME(14,0,0),Time_Format)</f>
        <v>19:00</v>
      </c>
      <c r="C96" s="50"/>
      <c r="D96" s="51"/>
      <c r="E96" s="51"/>
      <c r="F96" s="51"/>
      <c r="G96" s="51"/>
      <c r="H96" s="51"/>
      <c r="I96" s="52"/>
    </row>
    <row r="97" spans="2:9" ht="15.95" customHeight="1" x14ac:dyDescent="0.2">
      <c r="B97" s="35" t="str">
        <f>IF(Show_Minutes=FALSE,"",":30")</f>
        <v>:30</v>
      </c>
      <c r="C97" s="47"/>
      <c r="D97" s="48"/>
      <c r="E97" s="48"/>
      <c r="F97" s="48"/>
      <c r="G97" s="48"/>
      <c r="H97" s="48"/>
      <c r="I97" s="49"/>
    </row>
    <row r="98" spans="2:9" ht="15.95" customHeight="1" x14ac:dyDescent="0.2">
      <c r="B98" s="34" t="str">
        <f>TEXT(Start_Time+TIME(15,0,0),Time_Format)</f>
        <v>20:00</v>
      </c>
      <c r="C98" s="50"/>
      <c r="D98" s="51"/>
      <c r="E98" s="51"/>
      <c r="F98" s="51"/>
      <c r="G98" s="51"/>
      <c r="H98" s="51"/>
      <c r="I98" s="52"/>
    </row>
    <row r="99" spans="2:9" ht="15.95" customHeight="1" x14ac:dyDescent="0.2">
      <c r="B99" s="35" t="str">
        <f>IF(Show_Minutes=FALSE,"",":30")</f>
        <v>:30</v>
      </c>
      <c r="C99" s="47"/>
      <c r="D99" s="48"/>
      <c r="E99" s="48"/>
      <c r="F99" s="48"/>
      <c r="G99" s="48"/>
      <c r="H99" s="48"/>
      <c r="I99" s="49"/>
    </row>
    <row r="100" spans="2:9" ht="15.95" customHeight="1" x14ac:dyDescent="0.2">
      <c r="B100" s="34" t="str">
        <f>TEXT(Start_Time+TIME(16,0,0),Time_Format)</f>
        <v>21:00</v>
      </c>
      <c r="C100" s="50"/>
      <c r="D100" s="51"/>
      <c r="E100" s="51"/>
      <c r="F100" s="51"/>
      <c r="G100" s="51"/>
      <c r="H100" s="51"/>
      <c r="I100" s="52"/>
    </row>
    <row r="101" spans="2:9" ht="15.95" customHeight="1" x14ac:dyDescent="0.2">
      <c r="B101" s="35" t="str">
        <f>IF(Show_Minutes=FALSE,"",":30")</f>
        <v>:30</v>
      </c>
      <c r="C101" s="47"/>
      <c r="D101" s="48"/>
      <c r="E101" s="48"/>
      <c r="F101" s="48"/>
      <c r="G101" s="48"/>
      <c r="H101" s="48"/>
      <c r="I101" s="49"/>
    </row>
    <row r="102" spans="2:9" ht="15.95" customHeight="1" x14ac:dyDescent="0.2">
      <c r="B102" s="34" t="str">
        <f>TEXT(Start_Time+TIME(17,0,0),Time_Format)</f>
        <v>22:00</v>
      </c>
      <c r="C102" s="50"/>
      <c r="D102" s="51"/>
      <c r="E102" s="51"/>
      <c r="F102" s="51"/>
      <c r="G102" s="51"/>
      <c r="H102" s="51"/>
      <c r="I102" s="52"/>
    </row>
    <row r="103" spans="2:9" ht="15.95" customHeight="1" x14ac:dyDescent="0.2">
      <c r="B103" s="35" t="str">
        <f>IF(Show_Minutes=FALSE,"",":30")</f>
        <v>:30</v>
      </c>
      <c r="C103" s="47"/>
      <c r="D103" s="48"/>
      <c r="E103" s="48"/>
      <c r="F103" s="48"/>
      <c r="G103" s="48"/>
      <c r="H103" s="48"/>
      <c r="I103" s="49"/>
    </row>
    <row r="104" spans="2:9" ht="15.95" customHeight="1" x14ac:dyDescent="0.2">
      <c r="B104" s="34" t="str">
        <f>TEXT(Start_Time+TIME(18,0,0),Time_Format)</f>
        <v>23:00</v>
      </c>
      <c r="C104" s="50"/>
      <c r="D104" s="51"/>
      <c r="E104" s="51"/>
      <c r="F104" s="51"/>
      <c r="G104" s="51"/>
      <c r="H104" s="51"/>
      <c r="I104" s="52"/>
    </row>
    <row r="105" spans="2:9" ht="15.95" customHeight="1" x14ac:dyDescent="0.2">
      <c r="B105" s="35" t="str">
        <f>IF(Show_Minutes=FALSE,"",":30")</f>
        <v>:30</v>
      </c>
      <c r="C105" s="47"/>
      <c r="D105" s="48"/>
      <c r="E105" s="48"/>
      <c r="F105" s="48"/>
      <c r="G105" s="48"/>
      <c r="H105" s="48"/>
      <c r="I105" s="49"/>
    </row>
    <row r="106" spans="2:9" ht="15.95" customHeight="1" x14ac:dyDescent="0.2">
      <c r="B106" s="34" t="str">
        <f>TEXT(Start_Time+TIME(19,0,0),Time_Format)</f>
        <v>0:00</v>
      </c>
      <c r="C106" s="50"/>
      <c r="D106" s="51"/>
      <c r="E106" s="51"/>
      <c r="F106" s="51"/>
      <c r="G106" s="51"/>
      <c r="H106" s="51"/>
      <c r="I106" s="52"/>
    </row>
    <row r="107" spans="2:9" ht="15.95" customHeight="1" x14ac:dyDescent="0.2">
      <c r="B107" s="35" t="str">
        <f>IF(Show_Minutes=FALSE,"",":30")</f>
        <v>:30</v>
      </c>
      <c r="C107" s="47"/>
      <c r="D107" s="48"/>
      <c r="E107" s="48"/>
      <c r="F107" s="48"/>
      <c r="G107" s="48"/>
      <c r="H107" s="48"/>
      <c r="I107" s="49"/>
    </row>
    <row r="108" spans="2:9" ht="15.95" customHeight="1" x14ac:dyDescent="0.2">
      <c r="B108" s="34" t="str">
        <f>TEXT(Start_Time+TIME(20,0,0),Time_Format)</f>
        <v>1:00</v>
      </c>
      <c r="C108" s="50"/>
      <c r="D108" s="51"/>
      <c r="E108" s="51"/>
      <c r="F108" s="51"/>
      <c r="G108" s="51"/>
      <c r="H108" s="51"/>
      <c r="I108" s="52"/>
    </row>
    <row r="109" spans="2:9" ht="15.95" customHeight="1" x14ac:dyDescent="0.2">
      <c r="B109" s="35" t="str">
        <f>IF(Show_Minutes=FALSE,"",":30")</f>
        <v>:30</v>
      </c>
      <c r="C109" s="47"/>
      <c r="D109" s="48"/>
      <c r="E109" s="48"/>
      <c r="F109" s="48"/>
      <c r="G109" s="48"/>
      <c r="H109" s="48"/>
      <c r="I109" s="49"/>
    </row>
    <row r="110" spans="2:9" ht="15.95" customHeight="1" x14ac:dyDescent="0.2">
      <c r="B110" s="34" t="str">
        <f>TEXT(Start_Time+TIME(21,0,0),Time_Format)</f>
        <v>2:00</v>
      </c>
      <c r="C110" s="50"/>
      <c r="D110" s="51"/>
      <c r="E110" s="51"/>
      <c r="F110" s="51"/>
      <c r="G110" s="51"/>
      <c r="H110" s="51"/>
      <c r="I110" s="52"/>
    </row>
    <row r="111" spans="2:9" ht="15.95" customHeight="1" x14ac:dyDescent="0.2">
      <c r="B111" s="35" t="str">
        <f>IF(Show_Minutes=FALSE,"",":30")</f>
        <v>:30</v>
      </c>
      <c r="C111" s="47"/>
      <c r="D111" s="48"/>
      <c r="E111" s="48"/>
      <c r="F111" s="48"/>
      <c r="G111" s="48"/>
      <c r="H111" s="48"/>
      <c r="I111" s="49"/>
    </row>
    <row r="112" spans="2:9" ht="15.95" customHeight="1" x14ac:dyDescent="0.2">
      <c r="B112" s="34" t="str">
        <f>TEXT(Start_Time+TIME(22,0,0),Time_Format)</f>
        <v>3:00</v>
      </c>
      <c r="C112" s="50"/>
      <c r="D112" s="51"/>
      <c r="E112" s="51"/>
      <c r="F112" s="51"/>
      <c r="G112" s="51"/>
      <c r="H112" s="51"/>
      <c r="I112" s="52"/>
    </row>
    <row r="113" spans="2:9" ht="15.95" customHeight="1" x14ac:dyDescent="0.2">
      <c r="B113" s="35" t="str">
        <f>IF(Show_Minutes=FALSE,"",":30")</f>
        <v>:30</v>
      </c>
      <c r="C113" s="47"/>
      <c r="D113" s="48"/>
      <c r="E113" s="48"/>
      <c r="F113" s="48"/>
      <c r="G113" s="48"/>
      <c r="H113" s="48"/>
      <c r="I113" s="49"/>
    </row>
    <row r="114" spans="2:9" ht="15.95" customHeight="1" x14ac:dyDescent="0.2">
      <c r="B114" s="34" t="str">
        <f>TEXT(Start_Time+TIME(23,0,0),Time_Format)</f>
        <v>4:00</v>
      </c>
      <c r="C114" s="50"/>
      <c r="D114" s="51"/>
      <c r="E114" s="51"/>
      <c r="F114" s="51"/>
      <c r="G114" s="51"/>
      <c r="H114" s="51"/>
      <c r="I114" s="52"/>
    </row>
    <row r="115" spans="2:9" ht="15.95" customHeight="1" thickBot="1" x14ac:dyDescent="0.25">
      <c r="B115" s="36" t="str">
        <f>IF(Show_Minutes=FALSE,"",":30")</f>
        <v>:30</v>
      </c>
      <c r="C115" s="53"/>
      <c r="D115" s="54"/>
      <c r="E115" s="54"/>
      <c r="F115" s="54"/>
      <c r="G115" s="54"/>
      <c r="H115" s="54"/>
      <c r="I115" s="55"/>
    </row>
    <row r="116" spans="2:9" ht="15.75" x14ac:dyDescent="0.25">
      <c r="B116" s="72" t="s">
        <v>9</v>
      </c>
      <c r="C116" s="37">
        <f>Start_Date+14</f>
        <v>45550</v>
      </c>
      <c r="D116" s="38">
        <f>Start_Date+15</f>
        <v>45551</v>
      </c>
      <c r="E116" s="38">
        <f>Start_Date+16</f>
        <v>45552</v>
      </c>
      <c r="F116" s="38">
        <f>Start_Date+17</f>
        <v>45553</v>
      </c>
      <c r="G116" s="38">
        <f>Start_Date+18</f>
        <v>45554</v>
      </c>
      <c r="H116" s="38">
        <f>Start_Date+19</f>
        <v>45555</v>
      </c>
      <c r="I116" s="39">
        <f>Start_Date+20</f>
        <v>45556</v>
      </c>
    </row>
    <row r="117" spans="2:9" ht="15" x14ac:dyDescent="0.25">
      <c r="B117" s="73"/>
      <c r="C117" s="40">
        <f>Start_Date+14</f>
        <v>45550</v>
      </c>
      <c r="D117" s="41">
        <f>Start_Date+15</f>
        <v>45551</v>
      </c>
      <c r="E117" s="41">
        <f>Start_Date+16</f>
        <v>45552</v>
      </c>
      <c r="F117" s="41">
        <f>Start_Date+17</f>
        <v>45553</v>
      </c>
      <c r="G117" s="41">
        <f>Start_Date+18</f>
        <v>45554</v>
      </c>
      <c r="H117" s="41">
        <f>Start_Date+19</f>
        <v>45555</v>
      </c>
      <c r="I117" s="42">
        <f>Start_Date+20</f>
        <v>45556</v>
      </c>
    </row>
    <row r="118" spans="2:9" ht="15.95" customHeight="1" x14ac:dyDescent="0.25">
      <c r="B118" s="33"/>
      <c r="C118" s="48"/>
      <c r="D118" s="48"/>
      <c r="E118" s="48"/>
      <c r="F118" s="48"/>
      <c r="G118" s="48"/>
      <c r="H118" s="48"/>
      <c r="I118" s="49"/>
    </row>
    <row r="119" spans="2:9" ht="15.95" customHeight="1" x14ac:dyDescent="0.2">
      <c r="B119" s="34" t="str">
        <f>TEXT(Start_Time,Time_Format)</f>
        <v>5:00</v>
      </c>
      <c r="C119" s="50"/>
      <c r="D119" s="51"/>
      <c r="E119" s="51"/>
      <c r="F119" s="51"/>
      <c r="G119" s="51"/>
      <c r="H119" s="51"/>
      <c r="I119" s="52"/>
    </row>
    <row r="120" spans="2:9" ht="15.95" customHeight="1" x14ac:dyDescent="0.2">
      <c r="B120" s="35" t="str">
        <f>IF(Show_Minutes=FALSE,"",":30")</f>
        <v>:30</v>
      </c>
      <c r="C120" s="47"/>
      <c r="D120" s="48"/>
      <c r="E120" s="48"/>
      <c r="F120" s="48"/>
      <c r="G120" s="48"/>
      <c r="H120" s="48"/>
      <c r="I120" s="49"/>
    </row>
    <row r="121" spans="2:9" ht="15.95" customHeight="1" x14ac:dyDescent="0.2">
      <c r="B121" s="34" t="str">
        <f>TEXT(Start_Time+TIME(1,0,0),Time_Format)</f>
        <v>6:00</v>
      </c>
      <c r="C121" s="50"/>
      <c r="D121" s="51"/>
      <c r="E121" s="51"/>
      <c r="F121" s="51"/>
      <c r="G121" s="51"/>
      <c r="H121" s="51"/>
      <c r="I121" s="52"/>
    </row>
    <row r="122" spans="2:9" ht="15.95" customHeight="1" x14ac:dyDescent="0.2">
      <c r="B122" s="35" t="str">
        <f>IF(Show_Minutes=FALSE,"",":30")</f>
        <v>:30</v>
      </c>
      <c r="C122" s="47"/>
      <c r="D122" s="48"/>
      <c r="E122" s="48"/>
      <c r="F122" s="48"/>
      <c r="G122" s="48"/>
      <c r="H122" s="48"/>
      <c r="I122" s="49"/>
    </row>
    <row r="123" spans="2:9" ht="15.95" customHeight="1" x14ac:dyDescent="0.2">
      <c r="B123" s="34" t="str">
        <f>TEXT(Start_Time+TIME(2,0,0),Time_Format)</f>
        <v>7:00</v>
      </c>
      <c r="C123" s="50"/>
      <c r="D123" s="51"/>
      <c r="E123" s="51"/>
      <c r="F123" s="51"/>
      <c r="G123" s="51"/>
      <c r="H123" s="51"/>
      <c r="I123" s="52"/>
    </row>
    <row r="124" spans="2:9" ht="15.95" customHeight="1" x14ac:dyDescent="0.2">
      <c r="B124" s="35" t="str">
        <f>IF(Show_Minutes=FALSE,"",":30")</f>
        <v>:30</v>
      </c>
      <c r="C124" s="47"/>
      <c r="D124" s="48"/>
      <c r="E124" s="48"/>
      <c r="F124" s="48"/>
      <c r="G124" s="48"/>
      <c r="H124" s="48"/>
      <c r="I124" s="49"/>
    </row>
    <row r="125" spans="2:9" ht="15.95" customHeight="1" x14ac:dyDescent="0.2">
      <c r="B125" s="34" t="str">
        <f>TEXT(Start_Time+TIME(3,0,0),Time_Format)</f>
        <v>8:00</v>
      </c>
      <c r="C125" s="50"/>
      <c r="D125" s="51"/>
      <c r="E125" s="51"/>
      <c r="F125" s="51"/>
      <c r="G125" s="51"/>
      <c r="H125" s="51"/>
      <c r="I125" s="52"/>
    </row>
    <row r="126" spans="2:9" ht="15.95" customHeight="1" x14ac:dyDescent="0.2">
      <c r="B126" s="35" t="str">
        <f>IF(Show_Minutes=FALSE,"",":30")</f>
        <v>:30</v>
      </c>
      <c r="C126" s="47"/>
      <c r="D126" s="48"/>
      <c r="E126" s="48"/>
      <c r="F126" s="48"/>
      <c r="G126" s="48"/>
      <c r="H126" s="48"/>
      <c r="I126" s="49"/>
    </row>
    <row r="127" spans="2:9" ht="15.95" customHeight="1" x14ac:dyDescent="0.2">
      <c r="B127" s="34" t="str">
        <f>TEXT(Start_Time+TIME(4,0,0),Time_Format)</f>
        <v>9:00</v>
      </c>
      <c r="C127" s="50"/>
      <c r="D127" s="51"/>
      <c r="E127" s="51"/>
      <c r="F127" s="51"/>
      <c r="G127" s="51"/>
      <c r="H127" s="51"/>
      <c r="I127" s="52"/>
    </row>
    <row r="128" spans="2:9" ht="15.95" customHeight="1" x14ac:dyDescent="0.2">
      <c r="B128" s="35" t="str">
        <f>IF(Show_Minutes=FALSE,"",":30")</f>
        <v>:30</v>
      </c>
      <c r="C128" s="47"/>
      <c r="D128" s="48"/>
      <c r="E128" s="48"/>
      <c r="F128" s="48"/>
      <c r="G128" s="48"/>
      <c r="H128" s="48"/>
      <c r="I128" s="49"/>
    </row>
    <row r="129" spans="2:9" ht="15.95" customHeight="1" x14ac:dyDescent="0.2">
      <c r="B129" s="34" t="str">
        <f>TEXT(Start_Time+TIME(5,0,0),Time_Format)</f>
        <v>10:00</v>
      </c>
      <c r="C129" s="50"/>
      <c r="D129" s="51"/>
      <c r="E129" s="51"/>
      <c r="F129" s="51"/>
      <c r="G129" s="51"/>
      <c r="H129" s="51"/>
      <c r="I129" s="52"/>
    </row>
    <row r="130" spans="2:9" ht="15.95" customHeight="1" x14ac:dyDescent="0.2">
      <c r="B130" s="35" t="str">
        <f>IF(Show_Minutes=FALSE,"",":30")</f>
        <v>:30</v>
      </c>
      <c r="C130" s="47"/>
      <c r="D130" s="48"/>
      <c r="E130" s="48"/>
      <c r="F130" s="48"/>
      <c r="G130" s="48"/>
      <c r="H130" s="48"/>
      <c r="I130" s="49"/>
    </row>
    <row r="131" spans="2:9" ht="15.95" customHeight="1" x14ac:dyDescent="0.2">
      <c r="B131" s="34" t="str">
        <f>TEXT(Start_Time+TIME(6,0,0),Time_Format)</f>
        <v>11:00</v>
      </c>
      <c r="C131" s="50"/>
      <c r="D131" s="51"/>
      <c r="E131" s="51"/>
      <c r="F131" s="51"/>
      <c r="G131" s="51"/>
      <c r="H131" s="51"/>
      <c r="I131" s="52"/>
    </row>
    <row r="132" spans="2:9" ht="15.95" customHeight="1" x14ac:dyDescent="0.2">
      <c r="B132" s="35" t="str">
        <f>IF(Show_Minutes=FALSE,"",":30")</f>
        <v>:30</v>
      </c>
      <c r="C132" s="47"/>
      <c r="D132" s="48"/>
      <c r="E132" s="48"/>
      <c r="F132" s="48"/>
      <c r="G132" s="48"/>
      <c r="H132" s="48"/>
      <c r="I132" s="49"/>
    </row>
    <row r="133" spans="2:9" ht="15.95" customHeight="1" x14ac:dyDescent="0.2">
      <c r="B133" s="34" t="str">
        <f>TEXT(Start_Time+TIME(7,0,0),Time_Format)</f>
        <v>12:00</v>
      </c>
      <c r="C133" s="50"/>
      <c r="D133" s="51"/>
      <c r="E133" s="51"/>
      <c r="F133" s="51"/>
      <c r="G133" s="51"/>
      <c r="H133" s="51"/>
      <c r="I133" s="52"/>
    </row>
    <row r="134" spans="2:9" ht="15.95" customHeight="1" x14ac:dyDescent="0.2">
      <c r="B134" s="35" t="str">
        <f>IF(Show_Minutes=FALSE,"",":30")</f>
        <v>:30</v>
      </c>
      <c r="C134" s="47"/>
      <c r="D134" s="48"/>
      <c r="E134" s="48"/>
      <c r="F134" s="48"/>
      <c r="G134" s="48"/>
      <c r="H134" s="48"/>
      <c r="I134" s="49"/>
    </row>
    <row r="135" spans="2:9" ht="15.95" customHeight="1" x14ac:dyDescent="0.2">
      <c r="B135" s="34" t="str">
        <f>TEXT(Start_Time+TIME(8,0,0),Time_Format)</f>
        <v>13:00</v>
      </c>
      <c r="C135" s="50"/>
      <c r="D135" s="51"/>
      <c r="E135" s="51"/>
      <c r="F135" s="51"/>
      <c r="G135" s="51"/>
      <c r="H135" s="51"/>
      <c r="I135" s="52"/>
    </row>
    <row r="136" spans="2:9" ht="15.95" customHeight="1" x14ac:dyDescent="0.2">
      <c r="B136" s="35" t="str">
        <f>IF(Show_Minutes=FALSE,"",":30")</f>
        <v>:30</v>
      </c>
      <c r="C136" s="47"/>
      <c r="D136" s="48"/>
      <c r="E136" s="48"/>
      <c r="F136" s="48"/>
      <c r="G136" s="48"/>
      <c r="H136" s="48"/>
      <c r="I136" s="49"/>
    </row>
    <row r="137" spans="2:9" ht="15.95" customHeight="1" x14ac:dyDescent="0.2">
      <c r="B137" s="34" t="str">
        <f>TEXT(Start_Time+TIME(9,0,0),Time_Format)</f>
        <v>14:00</v>
      </c>
      <c r="C137" s="50"/>
      <c r="D137" s="51"/>
      <c r="E137" s="51"/>
      <c r="F137" s="51"/>
      <c r="G137" s="51"/>
      <c r="H137" s="51"/>
      <c r="I137" s="52"/>
    </row>
    <row r="138" spans="2:9" ht="15.95" customHeight="1" x14ac:dyDescent="0.2">
      <c r="B138" s="35" t="str">
        <f>IF(Show_Minutes=FALSE,"",":30")</f>
        <v>:30</v>
      </c>
      <c r="C138" s="47"/>
      <c r="D138" s="48"/>
      <c r="E138" s="48"/>
      <c r="F138" s="48"/>
      <c r="G138" s="48"/>
      <c r="H138" s="48"/>
      <c r="I138" s="49"/>
    </row>
    <row r="139" spans="2:9" ht="15.95" customHeight="1" x14ac:dyDescent="0.2">
      <c r="B139" s="34" t="str">
        <f>TEXT(Start_Time+TIME(10,0,0),Time_Format)</f>
        <v>15:00</v>
      </c>
      <c r="C139" s="50"/>
      <c r="D139" s="51"/>
      <c r="E139" s="51"/>
      <c r="F139" s="51"/>
      <c r="G139" s="51"/>
      <c r="H139" s="51"/>
      <c r="I139" s="52"/>
    </row>
    <row r="140" spans="2:9" ht="15.95" customHeight="1" x14ac:dyDescent="0.2">
      <c r="B140" s="35" t="str">
        <f>IF(Show_Minutes=FALSE,"",":30")</f>
        <v>:30</v>
      </c>
      <c r="C140" s="47"/>
      <c r="D140" s="48"/>
      <c r="E140" s="48"/>
      <c r="F140" s="48"/>
      <c r="G140" s="48"/>
      <c r="H140" s="48"/>
      <c r="I140" s="49"/>
    </row>
    <row r="141" spans="2:9" ht="15.95" customHeight="1" x14ac:dyDescent="0.2">
      <c r="B141" s="34" t="str">
        <f>TEXT(Start_Time+TIME(11,0,0),Time_Format)</f>
        <v>16:00</v>
      </c>
      <c r="C141" s="50"/>
      <c r="D141" s="51"/>
      <c r="E141" s="51"/>
      <c r="F141" s="51"/>
      <c r="G141" s="51"/>
      <c r="H141" s="51"/>
      <c r="I141" s="52"/>
    </row>
    <row r="142" spans="2:9" ht="15.95" customHeight="1" x14ac:dyDescent="0.2">
      <c r="B142" s="35" t="str">
        <f>IF(Show_Minutes=FALSE,"",":30")</f>
        <v>:30</v>
      </c>
      <c r="C142" s="47"/>
      <c r="D142" s="48"/>
      <c r="E142" s="48"/>
      <c r="F142" s="48"/>
      <c r="G142" s="48"/>
      <c r="H142" s="48"/>
      <c r="I142" s="49"/>
    </row>
    <row r="143" spans="2:9" ht="15.95" customHeight="1" x14ac:dyDescent="0.2">
      <c r="B143" s="34" t="str">
        <f>TEXT(Start_Time+TIME(12,0,0),Time_Format)</f>
        <v>17:00</v>
      </c>
      <c r="C143" s="50"/>
      <c r="D143" s="51"/>
      <c r="E143" s="51"/>
      <c r="F143" s="51"/>
      <c r="G143" s="51"/>
      <c r="H143" s="51"/>
      <c r="I143" s="52"/>
    </row>
    <row r="144" spans="2:9" ht="15.95" customHeight="1" x14ac:dyDescent="0.2">
      <c r="B144" s="35" t="str">
        <f>IF(Show_Minutes=FALSE,"",":30")</f>
        <v>:30</v>
      </c>
      <c r="C144" s="47"/>
      <c r="D144" s="48"/>
      <c r="E144" s="48"/>
      <c r="F144" s="48"/>
      <c r="G144" s="48"/>
      <c r="H144" s="48"/>
      <c r="I144" s="49"/>
    </row>
    <row r="145" spans="2:9" ht="15.95" customHeight="1" x14ac:dyDescent="0.2">
      <c r="B145" s="34" t="str">
        <f>TEXT(Start_Time+TIME(13,0,0),Time_Format)</f>
        <v>18:00</v>
      </c>
      <c r="C145" s="50"/>
      <c r="D145" s="51"/>
      <c r="E145" s="51"/>
      <c r="F145" s="51"/>
      <c r="G145" s="51"/>
      <c r="H145" s="51"/>
      <c r="I145" s="52"/>
    </row>
    <row r="146" spans="2:9" ht="15.95" customHeight="1" x14ac:dyDescent="0.2">
      <c r="B146" s="35" t="str">
        <f>IF(Show_Minutes=FALSE,"",":30")</f>
        <v>:30</v>
      </c>
      <c r="C146" s="47"/>
      <c r="D146" s="48"/>
      <c r="E146" s="48"/>
      <c r="F146" s="48"/>
      <c r="G146" s="48"/>
      <c r="H146" s="48"/>
      <c r="I146" s="49"/>
    </row>
    <row r="147" spans="2:9" ht="15.95" customHeight="1" x14ac:dyDescent="0.2">
      <c r="B147" s="34" t="str">
        <f>TEXT(Start_Time+TIME(14,0,0),Time_Format)</f>
        <v>19:00</v>
      </c>
      <c r="C147" s="50"/>
      <c r="D147" s="51"/>
      <c r="E147" s="51"/>
      <c r="F147" s="51"/>
      <c r="G147" s="51"/>
      <c r="H147" s="51"/>
      <c r="I147" s="52"/>
    </row>
    <row r="148" spans="2:9" ht="15.95" customHeight="1" x14ac:dyDescent="0.2">
      <c r="B148" s="35" t="str">
        <f>IF(Show_Minutes=FALSE,"",":30")</f>
        <v>:30</v>
      </c>
      <c r="C148" s="47"/>
      <c r="D148" s="48"/>
      <c r="E148" s="48"/>
      <c r="F148" s="48"/>
      <c r="G148" s="48"/>
      <c r="H148" s="48"/>
      <c r="I148" s="49"/>
    </row>
    <row r="149" spans="2:9" ht="15.95" customHeight="1" x14ac:dyDescent="0.2">
      <c r="B149" s="34" t="str">
        <f>TEXT(Start_Time+TIME(15,0,0),Time_Format)</f>
        <v>20:00</v>
      </c>
      <c r="C149" s="50"/>
      <c r="D149" s="51"/>
      <c r="E149" s="51"/>
      <c r="F149" s="51"/>
      <c r="G149" s="51"/>
      <c r="H149" s="51"/>
      <c r="I149" s="52"/>
    </row>
    <row r="150" spans="2:9" ht="15.95" customHeight="1" x14ac:dyDescent="0.2">
      <c r="B150" s="35" t="str">
        <f>IF(Show_Minutes=FALSE,"",":30")</f>
        <v>:30</v>
      </c>
      <c r="C150" s="47"/>
      <c r="D150" s="48"/>
      <c r="E150" s="48"/>
      <c r="F150" s="48"/>
      <c r="G150" s="48"/>
      <c r="H150" s="48"/>
      <c r="I150" s="49"/>
    </row>
    <row r="151" spans="2:9" ht="15.95" customHeight="1" x14ac:dyDescent="0.2">
      <c r="B151" s="34" t="str">
        <f>TEXT(Start_Time+TIME(16,0,0),Time_Format)</f>
        <v>21:00</v>
      </c>
      <c r="C151" s="50"/>
      <c r="D151" s="51"/>
      <c r="E151" s="51"/>
      <c r="F151" s="51"/>
      <c r="G151" s="51"/>
      <c r="H151" s="51"/>
      <c r="I151" s="52"/>
    </row>
    <row r="152" spans="2:9" ht="15.95" customHeight="1" x14ac:dyDescent="0.2">
      <c r="B152" s="35" t="str">
        <f>IF(Show_Minutes=FALSE,"",":30")</f>
        <v>:30</v>
      </c>
      <c r="C152" s="47"/>
      <c r="D152" s="48"/>
      <c r="E152" s="48"/>
      <c r="F152" s="48"/>
      <c r="G152" s="48"/>
      <c r="H152" s="48"/>
      <c r="I152" s="49"/>
    </row>
    <row r="153" spans="2:9" ht="15.95" customHeight="1" x14ac:dyDescent="0.2">
      <c r="B153" s="34" t="str">
        <f>TEXT(Start_Time+TIME(17,0,0),Time_Format)</f>
        <v>22:00</v>
      </c>
      <c r="C153" s="50"/>
      <c r="D153" s="51"/>
      <c r="E153" s="51"/>
      <c r="F153" s="51"/>
      <c r="G153" s="51"/>
      <c r="H153" s="51"/>
      <c r="I153" s="52"/>
    </row>
    <row r="154" spans="2:9" ht="15.95" customHeight="1" x14ac:dyDescent="0.2">
      <c r="B154" s="35" t="str">
        <f>IF(Show_Minutes=FALSE,"",":30")</f>
        <v>:30</v>
      </c>
      <c r="C154" s="47"/>
      <c r="D154" s="48"/>
      <c r="E154" s="48"/>
      <c r="F154" s="48"/>
      <c r="G154" s="48"/>
      <c r="H154" s="48"/>
      <c r="I154" s="49"/>
    </row>
    <row r="155" spans="2:9" ht="15.95" customHeight="1" x14ac:dyDescent="0.2">
      <c r="B155" s="34" t="str">
        <f>TEXT(Start_Time+TIME(18,0,0),Time_Format)</f>
        <v>23:00</v>
      </c>
      <c r="C155" s="50"/>
      <c r="D155" s="51"/>
      <c r="E155" s="51"/>
      <c r="F155" s="51"/>
      <c r="G155" s="51"/>
      <c r="H155" s="51"/>
      <c r="I155" s="52"/>
    </row>
    <row r="156" spans="2:9" ht="15.95" customHeight="1" x14ac:dyDescent="0.2">
      <c r="B156" s="35" t="str">
        <f>IF(Show_Minutes=FALSE,"",":30")</f>
        <v>:30</v>
      </c>
      <c r="C156" s="47"/>
      <c r="D156" s="48"/>
      <c r="E156" s="48"/>
      <c r="F156" s="48"/>
      <c r="G156" s="48"/>
      <c r="H156" s="48"/>
      <c r="I156" s="49"/>
    </row>
    <row r="157" spans="2:9" ht="15.95" customHeight="1" x14ac:dyDescent="0.2">
      <c r="B157" s="34" t="str">
        <f>TEXT(Start_Time+TIME(19,0,0),Time_Format)</f>
        <v>0:00</v>
      </c>
      <c r="C157" s="50"/>
      <c r="D157" s="51"/>
      <c r="E157" s="51"/>
      <c r="F157" s="51"/>
      <c r="G157" s="51"/>
      <c r="H157" s="51"/>
      <c r="I157" s="52"/>
    </row>
    <row r="158" spans="2:9" ht="15.95" customHeight="1" x14ac:dyDescent="0.2">
      <c r="B158" s="35" t="str">
        <f>IF(Show_Minutes=FALSE,"",":30")</f>
        <v>:30</v>
      </c>
      <c r="C158" s="47"/>
      <c r="D158" s="48"/>
      <c r="E158" s="48"/>
      <c r="F158" s="48"/>
      <c r="G158" s="48"/>
      <c r="H158" s="48"/>
      <c r="I158" s="49"/>
    </row>
    <row r="159" spans="2:9" ht="15.95" customHeight="1" x14ac:dyDescent="0.2">
      <c r="B159" s="34" t="str">
        <f>TEXT(Start_Time+TIME(20,0,0),Time_Format)</f>
        <v>1:00</v>
      </c>
      <c r="C159" s="50"/>
      <c r="D159" s="51"/>
      <c r="E159" s="51"/>
      <c r="F159" s="51"/>
      <c r="G159" s="51"/>
      <c r="H159" s="51"/>
      <c r="I159" s="52"/>
    </row>
    <row r="160" spans="2:9" ht="15.95" customHeight="1" x14ac:dyDescent="0.2">
      <c r="B160" s="35" t="str">
        <f>IF(Show_Minutes=FALSE,"",":30")</f>
        <v>:30</v>
      </c>
      <c r="C160" s="47"/>
      <c r="D160" s="48"/>
      <c r="E160" s="48"/>
      <c r="F160" s="48"/>
      <c r="G160" s="48"/>
      <c r="H160" s="48"/>
      <c r="I160" s="49"/>
    </row>
    <row r="161" spans="2:9" ht="15.95" customHeight="1" x14ac:dyDescent="0.2">
      <c r="B161" s="34" t="str">
        <f>TEXT(Start_Time+TIME(21,0,0),Time_Format)</f>
        <v>2:00</v>
      </c>
      <c r="C161" s="50"/>
      <c r="D161" s="51"/>
      <c r="E161" s="51"/>
      <c r="F161" s="51"/>
      <c r="G161" s="51"/>
      <c r="H161" s="51"/>
      <c r="I161" s="52"/>
    </row>
    <row r="162" spans="2:9" ht="15.95" customHeight="1" x14ac:dyDescent="0.2">
      <c r="B162" s="35" t="str">
        <f>IF(Show_Minutes=FALSE,"",":30")</f>
        <v>:30</v>
      </c>
      <c r="C162" s="47"/>
      <c r="D162" s="48"/>
      <c r="E162" s="48"/>
      <c r="F162" s="48"/>
      <c r="G162" s="48"/>
      <c r="H162" s="48"/>
      <c r="I162" s="49"/>
    </row>
    <row r="163" spans="2:9" ht="15.95" customHeight="1" x14ac:dyDescent="0.2">
      <c r="B163" s="34" t="str">
        <f>TEXT(Start_Time+TIME(22,0,0),Time_Format)</f>
        <v>3:00</v>
      </c>
      <c r="C163" s="50"/>
      <c r="D163" s="51"/>
      <c r="E163" s="51"/>
      <c r="F163" s="51"/>
      <c r="G163" s="51"/>
      <c r="H163" s="51"/>
      <c r="I163" s="52"/>
    </row>
    <row r="164" spans="2:9" ht="15.95" customHeight="1" x14ac:dyDescent="0.2">
      <c r="B164" s="35" t="str">
        <f>IF(Show_Minutes=FALSE,"",":30")</f>
        <v>:30</v>
      </c>
      <c r="C164" s="47"/>
      <c r="D164" s="48"/>
      <c r="E164" s="48"/>
      <c r="F164" s="48"/>
      <c r="G164" s="48"/>
      <c r="H164" s="48"/>
      <c r="I164" s="49"/>
    </row>
    <row r="165" spans="2:9" ht="15.95" customHeight="1" x14ac:dyDescent="0.2">
      <c r="B165" s="34" t="str">
        <f>TEXT(Start_Time+TIME(23,0,0),Time_Format)</f>
        <v>4:00</v>
      </c>
      <c r="C165" s="50"/>
      <c r="D165" s="51"/>
      <c r="E165" s="51"/>
      <c r="F165" s="51"/>
      <c r="G165" s="51"/>
      <c r="H165" s="51"/>
      <c r="I165" s="52"/>
    </row>
    <row r="166" spans="2:9" ht="15.95" customHeight="1" thickBot="1" x14ac:dyDescent="0.25">
      <c r="B166" s="36" t="str">
        <f>IF(Show_Minutes=FALSE,"",":30")</f>
        <v>:30</v>
      </c>
      <c r="C166" s="53"/>
      <c r="D166" s="54"/>
      <c r="E166" s="54"/>
      <c r="F166" s="54"/>
      <c r="G166" s="54"/>
      <c r="H166" s="54"/>
      <c r="I166" s="55"/>
    </row>
    <row r="167" spans="2:9" ht="15.75" x14ac:dyDescent="0.25">
      <c r="B167" s="72" t="s">
        <v>10</v>
      </c>
      <c r="C167" s="37">
        <f>Start_Date+21</f>
        <v>45557</v>
      </c>
      <c r="D167" s="38">
        <f>Start_Date+22</f>
        <v>45558</v>
      </c>
      <c r="E167" s="38">
        <f>Start_Date+23</f>
        <v>45559</v>
      </c>
      <c r="F167" s="38">
        <f>Start_Date+24</f>
        <v>45560</v>
      </c>
      <c r="G167" s="38">
        <f>Start_Date+25</f>
        <v>45561</v>
      </c>
      <c r="H167" s="38">
        <f>Start_Date+26</f>
        <v>45562</v>
      </c>
      <c r="I167" s="39">
        <f>Start_Date+27</f>
        <v>45563</v>
      </c>
    </row>
    <row r="168" spans="2:9" ht="15" x14ac:dyDescent="0.25">
      <c r="B168" s="73"/>
      <c r="C168" s="40">
        <f>Start_Date+21</f>
        <v>45557</v>
      </c>
      <c r="D168" s="41">
        <f>Start_Date+22</f>
        <v>45558</v>
      </c>
      <c r="E168" s="41">
        <f>Start_Date+23</f>
        <v>45559</v>
      </c>
      <c r="F168" s="41">
        <f>Start_Date+24</f>
        <v>45560</v>
      </c>
      <c r="G168" s="41">
        <f>Start_Date+25</f>
        <v>45561</v>
      </c>
      <c r="H168" s="41">
        <f>Start_Date+26</f>
        <v>45562</v>
      </c>
      <c r="I168" s="42">
        <f>Start_Date+27</f>
        <v>45563</v>
      </c>
    </row>
    <row r="169" spans="2:9" ht="15.95" customHeight="1" x14ac:dyDescent="0.25">
      <c r="B169" s="33"/>
      <c r="C169" s="48"/>
      <c r="D169" s="48"/>
      <c r="E169" s="48"/>
      <c r="F169" s="48"/>
      <c r="G169" s="48"/>
      <c r="H169" s="48"/>
      <c r="I169" s="49"/>
    </row>
    <row r="170" spans="2:9" ht="15.95" customHeight="1" x14ac:dyDescent="0.2">
      <c r="B170" s="34" t="str">
        <f>TEXT(Start_Time,Time_Format)</f>
        <v>5:00</v>
      </c>
      <c r="C170" s="50"/>
      <c r="D170" s="51"/>
      <c r="E170" s="51"/>
      <c r="F170" s="51"/>
      <c r="G170" s="51"/>
      <c r="H170" s="51"/>
      <c r="I170" s="52"/>
    </row>
    <row r="171" spans="2:9" ht="15.95" customHeight="1" x14ac:dyDescent="0.2">
      <c r="B171" s="35" t="str">
        <f>IF(Show_Minutes=FALSE,"",":30")</f>
        <v>:30</v>
      </c>
      <c r="C171" s="47"/>
      <c r="D171" s="48"/>
      <c r="E171" s="48"/>
      <c r="F171" s="48"/>
      <c r="G171" s="48"/>
      <c r="H171" s="48"/>
      <c r="I171" s="49"/>
    </row>
    <row r="172" spans="2:9" ht="15.95" customHeight="1" x14ac:dyDescent="0.2">
      <c r="B172" s="34" t="str">
        <f>TEXT(Start_Time+TIME(1,0,0),Time_Format)</f>
        <v>6:00</v>
      </c>
      <c r="C172" s="50"/>
      <c r="D172" s="51"/>
      <c r="E172" s="51"/>
      <c r="F172" s="51"/>
      <c r="G172" s="51"/>
      <c r="H172" s="51"/>
      <c r="I172" s="52"/>
    </row>
    <row r="173" spans="2:9" ht="15.95" customHeight="1" x14ac:dyDescent="0.2">
      <c r="B173" s="35" t="str">
        <f>IF(Show_Minutes=FALSE,"",":30")</f>
        <v>:30</v>
      </c>
      <c r="C173" s="47"/>
      <c r="D173" s="48"/>
      <c r="E173" s="48"/>
      <c r="F173" s="48"/>
      <c r="G173" s="48"/>
      <c r="H173" s="48"/>
      <c r="I173" s="49"/>
    </row>
    <row r="174" spans="2:9" ht="15.95" customHeight="1" x14ac:dyDescent="0.2">
      <c r="B174" s="34" t="str">
        <f>TEXT(Start_Time+TIME(2,0,0),Time_Format)</f>
        <v>7:00</v>
      </c>
      <c r="C174" s="50"/>
      <c r="D174" s="51"/>
      <c r="E174" s="51"/>
      <c r="F174" s="51"/>
      <c r="G174" s="51"/>
      <c r="H174" s="51"/>
      <c r="I174" s="52"/>
    </row>
    <row r="175" spans="2:9" ht="15.95" customHeight="1" x14ac:dyDescent="0.2">
      <c r="B175" s="35" t="str">
        <f>IF(Show_Minutes=FALSE,"",":30")</f>
        <v>:30</v>
      </c>
      <c r="C175" s="47"/>
      <c r="D175" s="48"/>
      <c r="E175" s="48"/>
      <c r="F175" s="48"/>
      <c r="G175" s="48"/>
      <c r="H175" s="48"/>
      <c r="I175" s="49"/>
    </row>
    <row r="176" spans="2:9" ht="15.95" customHeight="1" x14ac:dyDescent="0.2">
      <c r="B176" s="34" t="str">
        <f>TEXT(Start_Time+TIME(3,0,0),Time_Format)</f>
        <v>8:00</v>
      </c>
      <c r="C176" s="50"/>
      <c r="D176" s="51"/>
      <c r="E176" s="51"/>
      <c r="F176" s="51"/>
      <c r="G176" s="51"/>
      <c r="H176" s="51"/>
      <c r="I176" s="52"/>
    </row>
    <row r="177" spans="2:9" ht="15.95" customHeight="1" x14ac:dyDescent="0.2">
      <c r="B177" s="35" t="str">
        <f>IF(Show_Minutes=FALSE,"",":30")</f>
        <v>:30</v>
      </c>
      <c r="C177" s="47"/>
      <c r="D177" s="48"/>
      <c r="E177" s="48"/>
      <c r="F177" s="48"/>
      <c r="G177" s="48"/>
      <c r="H177" s="48"/>
      <c r="I177" s="49"/>
    </row>
    <row r="178" spans="2:9" ht="15.95" customHeight="1" x14ac:dyDescent="0.2">
      <c r="B178" s="34" t="str">
        <f>TEXT(Start_Time+TIME(4,0,0),Time_Format)</f>
        <v>9:00</v>
      </c>
      <c r="C178" s="50"/>
      <c r="D178" s="51"/>
      <c r="E178" s="51"/>
      <c r="F178" s="51"/>
      <c r="G178" s="51"/>
      <c r="H178" s="51"/>
      <c r="I178" s="52"/>
    </row>
    <row r="179" spans="2:9" ht="15.95" customHeight="1" x14ac:dyDescent="0.2">
      <c r="B179" s="35" t="str">
        <f>IF(Show_Minutes=FALSE,"",":30")</f>
        <v>:30</v>
      </c>
      <c r="C179" s="47"/>
      <c r="D179" s="48"/>
      <c r="E179" s="48"/>
      <c r="F179" s="48"/>
      <c r="G179" s="48"/>
      <c r="H179" s="48"/>
      <c r="I179" s="49"/>
    </row>
    <row r="180" spans="2:9" ht="15.95" customHeight="1" x14ac:dyDescent="0.2">
      <c r="B180" s="34" t="str">
        <f>TEXT(Start_Time+TIME(5,0,0),Time_Format)</f>
        <v>10:00</v>
      </c>
      <c r="C180" s="50"/>
      <c r="D180" s="51"/>
      <c r="E180" s="51"/>
      <c r="F180" s="51"/>
      <c r="G180" s="51"/>
      <c r="H180" s="51"/>
      <c r="I180" s="52"/>
    </row>
    <row r="181" spans="2:9" ht="15.95" customHeight="1" x14ac:dyDescent="0.2">
      <c r="B181" s="35" t="str">
        <f>IF(Show_Minutes=FALSE,"",":30")</f>
        <v>:30</v>
      </c>
      <c r="C181" s="47"/>
      <c r="D181" s="48"/>
      <c r="E181" s="48"/>
      <c r="F181" s="48"/>
      <c r="G181" s="48"/>
      <c r="H181" s="48"/>
      <c r="I181" s="49"/>
    </row>
    <row r="182" spans="2:9" ht="15.95" customHeight="1" x14ac:dyDescent="0.2">
      <c r="B182" s="34" t="str">
        <f>TEXT(Start_Time+TIME(6,0,0),Time_Format)</f>
        <v>11:00</v>
      </c>
      <c r="C182" s="50"/>
      <c r="D182" s="51"/>
      <c r="E182" s="51"/>
      <c r="F182" s="51"/>
      <c r="G182" s="51"/>
      <c r="H182" s="51"/>
      <c r="I182" s="52"/>
    </row>
    <row r="183" spans="2:9" ht="15.95" customHeight="1" x14ac:dyDescent="0.2">
      <c r="B183" s="35" t="str">
        <f>IF(Show_Minutes=FALSE,"",":30")</f>
        <v>:30</v>
      </c>
      <c r="C183" s="47"/>
      <c r="D183" s="48"/>
      <c r="E183" s="48"/>
      <c r="F183" s="48"/>
      <c r="G183" s="48"/>
      <c r="H183" s="48"/>
      <c r="I183" s="49"/>
    </row>
    <row r="184" spans="2:9" ht="15.95" customHeight="1" x14ac:dyDescent="0.2">
      <c r="B184" s="34" t="str">
        <f>TEXT(Start_Time+TIME(7,0,0),Time_Format)</f>
        <v>12:00</v>
      </c>
      <c r="C184" s="50"/>
      <c r="D184" s="51"/>
      <c r="E184" s="51"/>
      <c r="F184" s="51"/>
      <c r="G184" s="51"/>
      <c r="H184" s="51"/>
      <c r="I184" s="52"/>
    </row>
    <row r="185" spans="2:9" ht="15.95" customHeight="1" x14ac:dyDescent="0.2">
      <c r="B185" s="35" t="str">
        <f>IF(Show_Minutes=FALSE,"",":30")</f>
        <v>:30</v>
      </c>
      <c r="C185" s="47"/>
      <c r="D185" s="48"/>
      <c r="E185" s="48"/>
      <c r="F185" s="48"/>
      <c r="G185" s="48"/>
      <c r="H185" s="48"/>
      <c r="I185" s="49"/>
    </row>
    <row r="186" spans="2:9" ht="15.95" customHeight="1" x14ac:dyDescent="0.2">
      <c r="B186" s="34" t="str">
        <f>TEXT(Start_Time+TIME(8,0,0),Time_Format)</f>
        <v>13:00</v>
      </c>
      <c r="C186" s="50"/>
      <c r="D186" s="51"/>
      <c r="E186" s="51"/>
      <c r="F186" s="51"/>
      <c r="G186" s="51"/>
      <c r="H186" s="51"/>
      <c r="I186" s="52"/>
    </row>
    <row r="187" spans="2:9" ht="15.95" customHeight="1" x14ac:dyDescent="0.2">
      <c r="B187" s="35" t="str">
        <f>IF(Show_Minutes=FALSE,"",":30")</f>
        <v>:30</v>
      </c>
      <c r="C187" s="47"/>
      <c r="D187" s="48"/>
      <c r="E187" s="48"/>
      <c r="F187" s="48"/>
      <c r="G187" s="48"/>
      <c r="H187" s="48"/>
      <c r="I187" s="49"/>
    </row>
    <row r="188" spans="2:9" ht="15.95" customHeight="1" x14ac:dyDescent="0.2">
      <c r="B188" s="34" t="str">
        <f>TEXT(Start_Time+TIME(9,0,0),Time_Format)</f>
        <v>14:00</v>
      </c>
      <c r="C188" s="50"/>
      <c r="D188" s="51"/>
      <c r="E188" s="51"/>
      <c r="F188" s="51"/>
      <c r="G188" s="51"/>
      <c r="H188" s="51"/>
      <c r="I188" s="52"/>
    </row>
    <row r="189" spans="2:9" ht="15.95" customHeight="1" x14ac:dyDescent="0.2">
      <c r="B189" s="35" t="str">
        <f>IF(Show_Minutes=FALSE,"",":30")</f>
        <v>:30</v>
      </c>
      <c r="C189" s="47"/>
      <c r="D189" s="48"/>
      <c r="E189" s="48"/>
      <c r="F189" s="48"/>
      <c r="G189" s="48"/>
      <c r="H189" s="48"/>
      <c r="I189" s="49"/>
    </row>
    <row r="190" spans="2:9" ht="15.95" customHeight="1" x14ac:dyDescent="0.2">
      <c r="B190" s="34" t="str">
        <f>TEXT(Start_Time+TIME(10,0,0),Time_Format)</f>
        <v>15:00</v>
      </c>
      <c r="C190" s="50"/>
      <c r="D190" s="51"/>
      <c r="E190" s="51"/>
      <c r="F190" s="51"/>
      <c r="G190" s="51"/>
      <c r="H190" s="51"/>
      <c r="I190" s="52"/>
    </row>
    <row r="191" spans="2:9" ht="15.95" customHeight="1" x14ac:dyDescent="0.2">
      <c r="B191" s="35" t="str">
        <f>IF(Show_Minutes=FALSE,"",":30")</f>
        <v>:30</v>
      </c>
      <c r="C191" s="47"/>
      <c r="D191" s="48"/>
      <c r="E191" s="48"/>
      <c r="F191" s="48"/>
      <c r="G191" s="48"/>
      <c r="H191" s="48"/>
      <c r="I191" s="49"/>
    </row>
    <row r="192" spans="2:9" ht="15.95" customHeight="1" x14ac:dyDescent="0.2">
      <c r="B192" s="34" t="str">
        <f>TEXT(Start_Time+TIME(11,0,0),Time_Format)</f>
        <v>16:00</v>
      </c>
      <c r="C192" s="50"/>
      <c r="D192" s="51"/>
      <c r="E192" s="51"/>
      <c r="F192" s="51"/>
      <c r="G192" s="51"/>
      <c r="H192" s="51"/>
      <c r="I192" s="52"/>
    </row>
    <row r="193" spans="2:9" ht="15.95" customHeight="1" x14ac:dyDescent="0.2">
      <c r="B193" s="35" t="str">
        <f>IF(Show_Minutes=FALSE,"",":30")</f>
        <v>:30</v>
      </c>
      <c r="C193" s="47"/>
      <c r="D193" s="48"/>
      <c r="E193" s="48"/>
      <c r="F193" s="48"/>
      <c r="G193" s="48"/>
      <c r="H193" s="48"/>
      <c r="I193" s="49"/>
    </row>
    <row r="194" spans="2:9" ht="15.95" customHeight="1" x14ac:dyDescent="0.2">
      <c r="B194" s="34" t="str">
        <f>TEXT(Start_Time+TIME(12,0,0),Time_Format)</f>
        <v>17:00</v>
      </c>
      <c r="C194" s="50"/>
      <c r="D194" s="51"/>
      <c r="E194" s="51"/>
      <c r="F194" s="51"/>
      <c r="G194" s="51"/>
      <c r="H194" s="51"/>
      <c r="I194" s="52"/>
    </row>
    <row r="195" spans="2:9" ht="15.95" customHeight="1" x14ac:dyDescent="0.2">
      <c r="B195" s="35" t="str">
        <f>IF(Show_Minutes=FALSE,"",":30")</f>
        <v>:30</v>
      </c>
      <c r="C195" s="47"/>
      <c r="D195" s="48"/>
      <c r="E195" s="48"/>
      <c r="F195" s="48"/>
      <c r="G195" s="48"/>
      <c r="H195" s="48"/>
      <c r="I195" s="49"/>
    </row>
    <row r="196" spans="2:9" ht="15.95" customHeight="1" x14ac:dyDescent="0.2">
      <c r="B196" s="34" t="str">
        <f>TEXT(Start_Time+TIME(13,0,0),Time_Format)</f>
        <v>18:00</v>
      </c>
      <c r="C196" s="50"/>
      <c r="D196" s="51"/>
      <c r="E196" s="51"/>
      <c r="F196" s="51"/>
      <c r="G196" s="51"/>
      <c r="H196" s="51"/>
      <c r="I196" s="52"/>
    </row>
    <row r="197" spans="2:9" ht="15.95" customHeight="1" x14ac:dyDescent="0.2">
      <c r="B197" s="35" t="str">
        <f>IF(Show_Minutes=FALSE,"",":30")</f>
        <v>:30</v>
      </c>
      <c r="C197" s="47"/>
      <c r="D197" s="48"/>
      <c r="E197" s="48"/>
      <c r="F197" s="48"/>
      <c r="G197" s="48"/>
      <c r="H197" s="48"/>
      <c r="I197" s="49"/>
    </row>
    <row r="198" spans="2:9" ht="15.95" customHeight="1" x14ac:dyDescent="0.2">
      <c r="B198" s="34" t="str">
        <f>TEXT(Start_Time+TIME(14,0,0),Time_Format)</f>
        <v>19:00</v>
      </c>
      <c r="C198" s="50"/>
      <c r="D198" s="51"/>
      <c r="E198" s="51"/>
      <c r="F198" s="51"/>
      <c r="G198" s="51"/>
      <c r="H198" s="51"/>
      <c r="I198" s="52"/>
    </row>
    <row r="199" spans="2:9" ht="15.95" customHeight="1" x14ac:dyDescent="0.2">
      <c r="B199" s="35" t="str">
        <f>IF(Show_Minutes=FALSE,"",":30")</f>
        <v>:30</v>
      </c>
      <c r="C199" s="47"/>
      <c r="D199" s="48"/>
      <c r="E199" s="48"/>
      <c r="F199" s="48"/>
      <c r="G199" s="48"/>
      <c r="H199" s="48"/>
      <c r="I199" s="49"/>
    </row>
    <row r="200" spans="2:9" ht="15.95" customHeight="1" x14ac:dyDescent="0.2">
      <c r="B200" s="34" t="str">
        <f>TEXT(Start_Time+TIME(15,0,0),Time_Format)</f>
        <v>20:00</v>
      </c>
      <c r="C200" s="50"/>
      <c r="D200" s="51"/>
      <c r="E200" s="51"/>
      <c r="F200" s="51"/>
      <c r="G200" s="51"/>
      <c r="H200" s="51"/>
      <c r="I200" s="52"/>
    </row>
    <row r="201" spans="2:9" ht="15.95" customHeight="1" x14ac:dyDescent="0.2">
      <c r="B201" s="35" t="str">
        <f>IF(Show_Minutes=FALSE,"",":30")</f>
        <v>:30</v>
      </c>
      <c r="C201" s="47"/>
      <c r="D201" s="48"/>
      <c r="E201" s="48"/>
      <c r="F201" s="48"/>
      <c r="G201" s="48"/>
      <c r="H201" s="48"/>
      <c r="I201" s="49"/>
    </row>
    <row r="202" spans="2:9" ht="15.95" customHeight="1" x14ac:dyDescent="0.2">
      <c r="B202" s="34" t="str">
        <f>TEXT(Start_Time+TIME(16,0,0),Time_Format)</f>
        <v>21:00</v>
      </c>
      <c r="C202" s="50"/>
      <c r="D202" s="51"/>
      <c r="E202" s="51"/>
      <c r="F202" s="51"/>
      <c r="G202" s="51"/>
      <c r="H202" s="51"/>
      <c r="I202" s="52"/>
    </row>
    <row r="203" spans="2:9" ht="15.95" customHeight="1" x14ac:dyDescent="0.2">
      <c r="B203" s="35" t="str">
        <f>IF(Show_Minutes=FALSE,"",":30")</f>
        <v>:30</v>
      </c>
      <c r="C203" s="47"/>
      <c r="D203" s="48"/>
      <c r="E203" s="48"/>
      <c r="F203" s="48"/>
      <c r="G203" s="48"/>
      <c r="H203" s="48"/>
      <c r="I203" s="49"/>
    </row>
    <row r="204" spans="2:9" ht="15.95" customHeight="1" x14ac:dyDescent="0.2">
      <c r="B204" s="34" t="str">
        <f>TEXT(Start_Time+TIME(17,0,0),Time_Format)</f>
        <v>22:00</v>
      </c>
      <c r="C204" s="50"/>
      <c r="D204" s="51"/>
      <c r="E204" s="51"/>
      <c r="F204" s="51"/>
      <c r="G204" s="51"/>
      <c r="H204" s="51"/>
      <c r="I204" s="52"/>
    </row>
    <row r="205" spans="2:9" ht="15.95" customHeight="1" x14ac:dyDescent="0.2">
      <c r="B205" s="35" t="str">
        <f>IF(Show_Minutes=FALSE,"",":30")</f>
        <v>:30</v>
      </c>
      <c r="C205" s="47"/>
      <c r="D205" s="48"/>
      <c r="E205" s="48"/>
      <c r="F205" s="48"/>
      <c r="G205" s="48"/>
      <c r="H205" s="48"/>
      <c r="I205" s="49"/>
    </row>
    <row r="206" spans="2:9" ht="15.95" customHeight="1" x14ac:dyDescent="0.2">
      <c r="B206" s="34" t="str">
        <f>TEXT(Start_Time+TIME(18,0,0),Time_Format)</f>
        <v>23:00</v>
      </c>
      <c r="C206" s="50"/>
      <c r="D206" s="51"/>
      <c r="E206" s="51"/>
      <c r="F206" s="51"/>
      <c r="G206" s="51"/>
      <c r="H206" s="51"/>
      <c r="I206" s="52"/>
    </row>
    <row r="207" spans="2:9" ht="15.95" customHeight="1" x14ac:dyDescent="0.2">
      <c r="B207" s="35" t="str">
        <f>IF(Show_Minutes=FALSE,"",":30")</f>
        <v>:30</v>
      </c>
      <c r="C207" s="47"/>
      <c r="D207" s="48"/>
      <c r="E207" s="48"/>
      <c r="F207" s="48"/>
      <c r="G207" s="48"/>
      <c r="H207" s="48"/>
      <c r="I207" s="49"/>
    </row>
    <row r="208" spans="2:9" ht="15.95" customHeight="1" x14ac:dyDescent="0.2">
      <c r="B208" s="34" t="str">
        <f>TEXT(Start_Time+TIME(19,0,0),Time_Format)</f>
        <v>0:00</v>
      </c>
      <c r="C208" s="50"/>
      <c r="D208" s="51"/>
      <c r="E208" s="51"/>
      <c r="F208" s="51"/>
      <c r="G208" s="51"/>
      <c r="H208" s="51"/>
      <c r="I208" s="52"/>
    </row>
    <row r="209" spans="2:9" ht="15.95" customHeight="1" x14ac:dyDescent="0.2">
      <c r="B209" s="35" t="str">
        <f>IF(Show_Minutes=FALSE,"",":30")</f>
        <v>:30</v>
      </c>
      <c r="C209" s="47"/>
      <c r="D209" s="48"/>
      <c r="E209" s="48"/>
      <c r="F209" s="48"/>
      <c r="G209" s="48"/>
      <c r="H209" s="48"/>
      <c r="I209" s="49"/>
    </row>
    <row r="210" spans="2:9" ht="15.95" customHeight="1" x14ac:dyDescent="0.2">
      <c r="B210" s="34" t="str">
        <f>TEXT(Start_Time+TIME(20,0,0),Time_Format)</f>
        <v>1:00</v>
      </c>
      <c r="C210" s="50"/>
      <c r="D210" s="51"/>
      <c r="E210" s="51"/>
      <c r="F210" s="51"/>
      <c r="G210" s="51"/>
      <c r="H210" s="51"/>
      <c r="I210" s="52"/>
    </row>
    <row r="211" spans="2:9" ht="15.95" customHeight="1" x14ac:dyDescent="0.2">
      <c r="B211" s="35" t="str">
        <f>IF(Show_Minutes=FALSE,"",":30")</f>
        <v>:30</v>
      </c>
      <c r="C211" s="47"/>
      <c r="D211" s="48"/>
      <c r="E211" s="48"/>
      <c r="F211" s="48"/>
      <c r="G211" s="48"/>
      <c r="H211" s="48"/>
      <c r="I211" s="49"/>
    </row>
    <row r="212" spans="2:9" ht="15.95" customHeight="1" x14ac:dyDescent="0.2">
      <c r="B212" s="34" t="str">
        <f>TEXT(Start_Time+TIME(21,0,0),Time_Format)</f>
        <v>2:00</v>
      </c>
      <c r="C212" s="50"/>
      <c r="D212" s="51"/>
      <c r="E212" s="51"/>
      <c r="F212" s="51"/>
      <c r="G212" s="51"/>
      <c r="H212" s="51"/>
      <c r="I212" s="52"/>
    </row>
    <row r="213" spans="2:9" ht="15.95" customHeight="1" x14ac:dyDescent="0.2">
      <c r="B213" s="35" t="str">
        <f>IF(Show_Minutes=FALSE,"",":30")</f>
        <v>:30</v>
      </c>
      <c r="C213" s="47"/>
      <c r="D213" s="48"/>
      <c r="E213" s="48"/>
      <c r="F213" s="48"/>
      <c r="G213" s="48"/>
      <c r="H213" s="48"/>
      <c r="I213" s="49"/>
    </row>
    <row r="214" spans="2:9" ht="15.95" customHeight="1" x14ac:dyDescent="0.2">
      <c r="B214" s="34" t="str">
        <f>TEXT(Start_Time+TIME(22,0,0),Time_Format)</f>
        <v>3:00</v>
      </c>
      <c r="C214" s="50"/>
      <c r="D214" s="51"/>
      <c r="E214" s="51"/>
      <c r="F214" s="51"/>
      <c r="G214" s="51"/>
      <c r="H214" s="51"/>
      <c r="I214" s="52"/>
    </row>
    <row r="215" spans="2:9" ht="15.95" customHeight="1" x14ac:dyDescent="0.2">
      <c r="B215" s="35" t="str">
        <f>IF(Show_Minutes=FALSE,"",":30")</f>
        <v>:30</v>
      </c>
      <c r="C215" s="47"/>
      <c r="D215" s="48"/>
      <c r="E215" s="48"/>
      <c r="F215" s="48"/>
      <c r="G215" s="48"/>
      <c r="H215" s="48"/>
      <c r="I215" s="49"/>
    </row>
    <row r="216" spans="2:9" ht="15.95" customHeight="1" x14ac:dyDescent="0.2">
      <c r="B216" s="34" t="str">
        <f>TEXT(Start_Time+TIME(23,0,0),Time_Format)</f>
        <v>4:00</v>
      </c>
      <c r="C216" s="50"/>
      <c r="D216" s="51"/>
      <c r="E216" s="51"/>
      <c r="F216" s="51"/>
      <c r="G216" s="51"/>
      <c r="H216" s="51"/>
      <c r="I216" s="52"/>
    </row>
    <row r="217" spans="2:9" ht="15.95" customHeight="1" thickBot="1" x14ac:dyDescent="0.25">
      <c r="B217" s="36" t="str">
        <f>IF(Show_Minutes=FALSE,"",":30")</f>
        <v>:30</v>
      </c>
      <c r="C217" s="53"/>
      <c r="D217" s="54"/>
      <c r="E217" s="54"/>
      <c r="F217" s="54"/>
      <c r="G217" s="54"/>
      <c r="H217" s="54"/>
      <c r="I217" s="55"/>
    </row>
    <row r="218" spans="2:9" ht="15.75" x14ac:dyDescent="0.25">
      <c r="B218" s="72" t="s">
        <v>11</v>
      </c>
      <c r="C218" s="37">
        <f>Start_Date+28</f>
        <v>45564</v>
      </c>
      <c r="D218" s="38">
        <f>Start_Date+29</f>
        <v>45565</v>
      </c>
      <c r="E218" s="38">
        <f>Start_Date+30</f>
        <v>45566</v>
      </c>
      <c r="F218" s="38">
        <f>Start_Date+31</f>
        <v>45567</v>
      </c>
      <c r="G218" s="38">
        <f>Start_Date+32</f>
        <v>45568</v>
      </c>
      <c r="H218" s="38">
        <f>Start_Date+33</f>
        <v>45569</v>
      </c>
      <c r="I218" s="39">
        <f>Start_Date+34</f>
        <v>45570</v>
      </c>
    </row>
    <row r="219" spans="2:9" ht="15" x14ac:dyDescent="0.25">
      <c r="B219" s="73"/>
      <c r="C219" s="40">
        <f>Start_Date+28</f>
        <v>45564</v>
      </c>
      <c r="D219" s="41">
        <f>Start_Date+29</f>
        <v>45565</v>
      </c>
      <c r="E219" s="41">
        <f>Start_Date+30</f>
        <v>45566</v>
      </c>
      <c r="F219" s="41">
        <f>Start_Date+31</f>
        <v>45567</v>
      </c>
      <c r="G219" s="41">
        <f>Start_Date+32</f>
        <v>45568</v>
      </c>
      <c r="H219" s="41">
        <f>Start_Date+33</f>
        <v>45569</v>
      </c>
      <c r="I219" s="42">
        <f>Start_Date+34</f>
        <v>45570</v>
      </c>
    </row>
    <row r="220" spans="2:9" ht="15.95" customHeight="1" x14ac:dyDescent="0.25">
      <c r="B220" s="33"/>
      <c r="C220" s="48"/>
      <c r="D220" s="48"/>
      <c r="E220" s="48"/>
      <c r="F220" s="48"/>
      <c r="G220" s="48"/>
      <c r="H220" s="48"/>
      <c r="I220" s="49"/>
    </row>
    <row r="221" spans="2:9" ht="15.95" customHeight="1" x14ac:dyDescent="0.2">
      <c r="B221" s="34" t="str">
        <f>TEXT(Start_Time,Time_Format)</f>
        <v>5:00</v>
      </c>
      <c r="C221" s="50"/>
      <c r="D221" s="51"/>
      <c r="E221" s="51"/>
      <c r="F221" s="51"/>
      <c r="G221" s="51"/>
      <c r="H221" s="51"/>
      <c r="I221" s="52"/>
    </row>
    <row r="222" spans="2:9" ht="15.95" customHeight="1" x14ac:dyDescent="0.2">
      <c r="B222" s="35" t="str">
        <f>IF(Show_Minutes=FALSE,"",":30")</f>
        <v>:30</v>
      </c>
      <c r="C222" s="47"/>
      <c r="D222" s="48"/>
      <c r="E222" s="48"/>
      <c r="F222" s="48"/>
      <c r="G222" s="48"/>
      <c r="H222" s="48"/>
      <c r="I222" s="49"/>
    </row>
    <row r="223" spans="2:9" ht="15.95" customHeight="1" x14ac:dyDescent="0.2">
      <c r="B223" s="34" t="str">
        <f>TEXT(Start_Time+TIME(1,0,0),Time_Format)</f>
        <v>6:00</v>
      </c>
      <c r="C223" s="50"/>
      <c r="D223" s="51"/>
      <c r="E223" s="51"/>
      <c r="F223" s="51"/>
      <c r="G223" s="51"/>
      <c r="H223" s="51"/>
      <c r="I223" s="52"/>
    </row>
    <row r="224" spans="2:9" ht="15.95" customHeight="1" x14ac:dyDescent="0.2">
      <c r="B224" s="35" t="str">
        <f>IF(Show_Minutes=FALSE,"",":30")</f>
        <v>:30</v>
      </c>
      <c r="C224" s="47"/>
      <c r="D224" s="48"/>
      <c r="E224" s="48"/>
      <c r="F224" s="48"/>
      <c r="G224" s="48"/>
      <c r="H224" s="48"/>
      <c r="I224" s="49"/>
    </row>
    <row r="225" spans="2:9" ht="15.95" customHeight="1" x14ac:dyDescent="0.2">
      <c r="B225" s="34" t="str">
        <f>TEXT(Start_Time+TIME(2,0,0),Time_Format)</f>
        <v>7:00</v>
      </c>
      <c r="C225" s="50"/>
      <c r="D225" s="51"/>
      <c r="E225" s="51"/>
      <c r="F225" s="51"/>
      <c r="G225" s="51"/>
      <c r="H225" s="51"/>
      <c r="I225" s="52"/>
    </row>
    <row r="226" spans="2:9" ht="15.95" customHeight="1" x14ac:dyDescent="0.2">
      <c r="B226" s="35" t="str">
        <f>IF(Show_Minutes=FALSE,"",":30")</f>
        <v>:30</v>
      </c>
      <c r="C226" s="47"/>
      <c r="D226" s="48"/>
      <c r="E226" s="48"/>
      <c r="F226" s="48"/>
      <c r="G226" s="48"/>
      <c r="H226" s="48"/>
      <c r="I226" s="49"/>
    </row>
    <row r="227" spans="2:9" ht="15.95" customHeight="1" x14ac:dyDescent="0.2">
      <c r="B227" s="34" t="str">
        <f>TEXT(Start_Time+TIME(3,0,0),Time_Format)</f>
        <v>8:00</v>
      </c>
      <c r="C227" s="50"/>
      <c r="D227" s="51"/>
      <c r="E227" s="51"/>
      <c r="F227" s="51"/>
      <c r="G227" s="51"/>
      <c r="H227" s="51"/>
      <c r="I227" s="52"/>
    </row>
    <row r="228" spans="2:9" ht="15.95" customHeight="1" x14ac:dyDescent="0.2">
      <c r="B228" s="35" t="str">
        <f>IF(Show_Minutes=FALSE,"",":30")</f>
        <v>:30</v>
      </c>
      <c r="C228" s="47"/>
      <c r="D228" s="48"/>
      <c r="E228" s="48"/>
      <c r="F228" s="48"/>
      <c r="G228" s="48"/>
      <c r="H228" s="48"/>
      <c r="I228" s="49"/>
    </row>
    <row r="229" spans="2:9" ht="15.95" customHeight="1" x14ac:dyDescent="0.2">
      <c r="B229" s="34" t="str">
        <f>TEXT(Start_Time+TIME(4,0,0),Time_Format)</f>
        <v>9:00</v>
      </c>
      <c r="C229" s="50"/>
      <c r="D229" s="51"/>
      <c r="E229" s="51"/>
      <c r="F229" s="51"/>
      <c r="G229" s="51"/>
      <c r="H229" s="51"/>
      <c r="I229" s="52"/>
    </row>
    <row r="230" spans="2:9" ht="15.95" customHeight="1" x14ac:dyDescent="0.2">
      <c r="B230" s="35" t="str">
        <f>IF(Show_Minutes=FALSE,"",":30")</f>
        <v>:30</v>
      </c>
      <c r="C230" s="47"/>
      <c r="D230" s="48"/>
      <c r="E230" s="48"/>
      <c r="F230" s="48"/>
      <c r="G230" s="48"/>
      <c r="H230" s="48"/>
      <c r="I230" s="49"/>
    </row>
    <row r="231" spans="2:9" ht="15.95" customHeight="1" x14ac:dyDescent="0.2">
      <c r="B231" s="34" t="str">
        <f>TEXT(Start_Time+TIME(5,0,0),Time_Format)</f>
        <v>10:00</v>
      </c>
      <c r="C231" s="50"/>
      <c r="D231" s="51"/>
      <c r="E231" s="51"/>
      <c r="F231" s="51"/>
      <c r="G231" s="51"/>
      <c r="H231" s="51"/>
      <c r="I231" s="52"/>
    </row>
    <row r="232" spans="2:9" ht="15.95" customHeight="1" x14ac:dyDescent="0.2">
      <c r="B232" s="35" t="str">
        <f>IF(Show_Minutes=FALSE,"",":30")</f>
        <v>:30</v>
      </c>
      <c r="C232" s="47"/>
      <c r="D232" s="48"/>
      <c r="E232" s="48"/>
      <c r="F232" s="48"/>
      <c r="G232" s="48"/>
      <c r="H232" s="48"/>
      <c r="I232" s="49"/>
    </row>
    <row r="233" spans="2:9" ht="15.95" customHeight="1" x14ac:dyDescent="0.2">
      <c r="B233" s="34" t="str">
        <f>TEXT(Start_Time+TIME(6,0,0),Time_Format)</f>
        <v>11:00</v>
      </c>
      <c r="C233" s="50"/>
      <c r="D233" s="51"/>
      <c r="E233" s="51"/>
      <c r="F233" s="51"/>
      <c r="G233" s="51"/>
      <c r="H233" s="51"/>
      <c r="I233" s="52"/>
    </row>
    <row r="234" spans="2:9" ht="15.95" customHeight="1" x14ac:dyDescent="0.2">
      <c r="B234" s="35" t="str">
        <f>IF(Show_Minutes=FALSE,"",":30")</f>
        <v>:30</v>
      </c>
      <c r="C234" s="47"/>
      <c r="D234" s="48"/>
      <c r="E234" s="48"/>
      <c r="F234" s="48"/>
      <c r="G234" s="48"/>
      <c r="H234" s="48"/>
      <c r="I234" s="49"/>
    </row>
    <row r="235" spans="2:9" ht="15.95" customHeight="1" x14ac:dyDescent="0.2">
      <c r="B235" s="34" t="str">
        <f>TEXT(Start_Time+TIME(7,0,0),Time_Format)</f>
        <v>12:00</v>
      </c>
      <c r="C235" s="50"/>
      <c r="D235" s="51"/>
      <c r="E235" s="51"/>
      <c r="F235" s="51"/>
      <c r="G235" s="51"/>
      <c r="H235" s="51"/>
      <c r="I235" s="52"/>
    </row>
    <row r="236" spans="2:9" ht="15.95" customHeight="1" x14ac:dyDescent="0.2">
      <c r="B236" s="35" t="str">
        <f>IF(Show_Minutes=FALSE,"",":30")</f>
        <v>:30</v>
      </c>
      <c r="C236" s="47"/>
      <c r="D236" s="48"/>
      <c r="E236" s="48"/>
      <c r="F236" s="48"/>
      <c r="G236" s="48"/>
      <c r="H236" s="48"/>
      <c r="I236" s="49"/>
    </row>
    <row r="237" spans="2:9" ht="15.95" customHeight="1" x14ac:dyDescent="0.2">
      <c r="B237" s="34" t="str">
        <f>TEXT(Start_Time+TIME(8,0,0),Time_Format)</f>
        <v>13:00</v>
      </c>
      <c r="C237" s="50"/>
      <c r="D237" s="51"/>
      <c r="E237" s="51"/>
      <c r="F237" s="51"/>
      <c r="G237" s="51"/>
      <c r="H237" s="51"/>
      <c r="I237" s="52"/>
    </row>
    <row r="238" spans="2:9" ht="15.95" customHeight="1" x14ac:dyDescent="0.2">
      <c r="B238" s="35" t="str">
        <f>IF(Show_Minutes=FALSE,"",":30")</f>
        <v>:30</v>
      </c>
      <c r="C238" s="47"/>
      <c r="D238" s="48"/>
      <c r="E238" s="48"/>
      <c r="F238" s="48"/>
      <c r="G238" s="48"/>
      <c r="H238" s="48"/>
      <c r="I238" s="49"/>
    </row>
    <row r="239" spans="2:9" ht="15.95" customHeight="1" x14ac:dyDescent="0.2">
      <c r="B239" s="34" t="str">
        <f>TEXT(Start_Time+TIME(9,0,0),Time_Format)</f>
        <v>14:00</v>
      </c>
      <c r="C239" s="50"/>
      <c r="D239" s="51"/>
      <c r="E239" s="51"/>
      <c r="F239" s="51"/>
      <c r="G239" s="51"/>
      <c r="H239" s="51"/>
      <c r="I239" s="52"/>
    </row>
    <row r="240" spans="2:9" ht="15.95" customHeight="1" x14ac:dyDescent="0.2">
      <c r="B240" s="35" t="str">
        <f>IF(Show_Minutes=FALSE,"",":30")</f>
        <v>:30</v>
      </c>
      <c r="C240" s="47"/>
      <c r="D240" s="48"/>
      <c r="E240" s="48"/>
      <c r="F240" s="48"/>
      <c r="G240" s="48"/>
      <c r="H240" s="48"/>
      <c r="I240" s="49"/>
    </row>
    <row r="241" spans="2:9" ht="15.95" customHeight="1" x14ac:dyDescent="0.2">
      <c r="B241" s="34" t="str">
        <f>TEXT(Start_Time+TIME(10,0,0),Time_Format)</f>
        <v>15:00</v>
      </c>
      <c r="C241" s="50"/>
      <c r="D241" s="51"/>
      <c r="E241" s="51"/>
      <c r="F241" s="51"/>
      <c r="G241" s="51"/>
      <c r="H241" s="51"/>
      <c r="I241" s="52"/>
    </row>
    <row r="242" spans="2:9" ht="15.95" customHeight="1" x14ac:dyDescent="0.2">
      <c r="B242" s="35" t="str">
        <f>IF(Show_Minutes=FALSE,"",":30")</f>
        <v>:30</v>
      </c>
      <c r="C242" s="47"/>
      <c r="D242" s="48"/>
      <c r="E242" s="48"/>
      <c r="F242" s="48"/>
      <c r="G242" s="48"/>
      <c r="H242" s="48"/>
      <c r="I242" s="49"/>
    </row>
    <row r="243" spans="2:9" ht="15.95" customHeight="1" x14ac:dyDescent="0.2">
      <c r="B243" s="34" t="str">
        <f>TEXT(Start_Time+TIME(11,0,0),Time_Format)</f>
        <v>16:00</v>
      </c>
      <c r="C243" s="50"/>
      <c r="D243" s="51"/>
      <c r="E243" s="51"/>
      <c r="F243" s="51"/>
      <c r="G243" s="51"/>
      <c r="H243" s="51"/>
      <c r="I243" s="52"/>
    </row>
    <row r="244" spans="2:9" ht="15.95" customHeight="1" x14ac:dyDescent="0.2">
      <c r="B244" s="35" t="str">
        <f>IF(Show_Minutes=FALSE,"",":30")</f>
        <v>:30</v>
      </c>
      <c r="C244" s="47"/>
      <c r="D244" s="48"/>
      <c r="E244" s="48"/>
      <c r="F244" s="48"/>
      <c r="G244" s="48"/>
      <c r="H244" s="48"/>
      <c r="I244" s="49"/>
    </row>
    <row r="245" spans="2:9" ht="15.95" customHeight="1" x14ac:dyDescent="0.2">
      <c r="B245" s="34" t="str">
        <f>TEXT(Start_Time+TIME(12,0,0),Time_Format)</f>
        <v>17:00</v>
      </c>
      <c r="C245" s="50"/>
      <c r="D245" s="51"/>
      <c r="E245" s="51"/>
      <c r="F245" s="51"/>
      <c r="G245" s="51"/>
      <c r="H245" s="51"/>
      <c r="I245" s="52"/>
    </row>
    <row r="246" spans="2:9" ht="15.95" customHeight="1" x14ac:dyDescent="0.2">
      <c r="B246" s="35" t="str">
        <f>IF(Show_Minutes=FALSE,"",":30")</f>
        <v>:30</v>
      </c>
      <c r="C246" s="47"/>
      <c r="D246" s="48"/>
      <c r="E246" s="48"/>
      <c r="F246" s="48"/>
      <c r="G246" s="48"/>
      <c r="H246" s="48"/>
      <c r="I246" s="49"/>
    </row>
    <row r="247" spans="2:9" ht="15.95" customHeight="1" x14ac:dyDescent="0.2">
      <c r="B247" s="34" t="str">
        <f>TEXT(Start_Time+TIME(13,0,0),Time_Format)</f>
        <v>18:00</v>
      </c>
      <c r="C247" s="50"/>
      <c r="D247" s="51"/>
      <c r="E247" s="51"/>
      <c r="F247" s="51"/>
      <c r="G247" s="51"/>
      <c r="H247" s="51"/>
      <c r="I247" s="52"/>
    </row>
    <row r="248" spans="2:9" ht="15.95" customHeight="1" x14ac:dyDescent="0.2">
      <c r="B248" s="35" t="str">
        <f>IF(Show_Minutes=FALSE,"",":30")</f>
        <v>:30</v>
      </c>
      <c r="C248" s="47"/>
      <c r="D248" s="48"/>
      <c r="E248" s="48"/>
      <c r="F248" s="48"/>
      <c r="G248" s="48"/>
      <c r="H248" s="48"/>
      <c r="I248" s="49"/>
    </row>
    <row r="249" spans="2:9" ht="15.95" customHeight="1" x14ac:dyDescent="0.2">
      <c r="B249" s="34" t="str">
        <f>TEXT(Start_Time+TIME(14,0,0),Time_Format)</f>
        <v>19:00</v>
      </c>
      <c r="C249" s="50"/>
      <c r="D249" s="51"/>
      <c r="E249" s="51"/>
      <c r="F249" s="51"/>
      <c r="G249" s="51"/>
      <c r="H249" s="51"/>
      <c r="I249" s="52"/>
    </row>
    <row r="250" spans="2:9" ht="15.95" customHeight="1" x14ac:dyDescent="0.2">
      <c r="B250" s="35" t="str">
        <f>IF(Show_Minutes=FALSE,"",":30")</f>
        <v>:30</v>
      </c>
      <c r="C250" s="47"/>
      <c r="D250" s="48"/>
      <c r="E250" s="48"/>
      <c r="F250" s="48"/>
      <c r="G250" s="48"/>
      <c r="H250" s="48"/>
      <c r="I250" s="49"/>
    </row>
    <row r="251" spans="2:9" ht="15.95" customHeight="1" x14ac:dyDescent="0.2">
      <c r="B251" s="34" t="str">
        <f>TEXT(Start_Time+TIME(15,0,0),Time_Format)</f>
        <v>20:00</v>
      </c>
      <c r="C251" s="50"/>
      <c r="D251" s="51"/>
      <c r="E251" s="51"/>
      <c r="F251" s="51"/>
      <c r="G251" s="51"/>
      <c r="H251" s="51"/>
      <c r="I251" s="52"/>
    </row>
    <row r="252" spans="2:9" ht="15.95" customHeight="1" x14ac:dyDescent="0.2">
      <c r="B252" s="35" t="str">
        <f>IF(Show_Minutes=FALSE,"",":30")</f>
        <v>:30</v>
      </c>
      <c r="C252" s="47"/>
      <c r="D252" s="48"/>
      <c r="E252" s="48"/>
      <c r="F252" s="48"/>
      <c r="G252" s="48"/>
      <c r="H252" s="48"/>
      <c r="I252" s="49"/>
    </row>
    <row r="253" spans="2:9" ht="15.95" customHeight="1" x14ac:dyDescent="0.2">
      <c r="B253" s="34" t="str">
        <f>TEXT(Start_Time+TIME(16,0,0),Time_Format)</f>
        <v>21:00</v>
      </c>
      <c r="C253" s="50"/>
      <c r="D253" s="51"/>
      <c r="E253" s="51"/>
      <c r="F253" s="51"/>
      <c r="G253" s="51"/>
      <c r="H253" s="51"/>
      <c r="I253" s="52"/>
    </row>
    <row r="254" spans="2:9" ht="15.95" customHeight="1" x14ac:dyDescent="0.2">
      <c r="B254" s="35" t="str">
        <f>IF(Show_Minutes=FALSE,"",":30")</f>
        <v>:30</v>
      </c>
      <c r="C254" s="47"/>
      <c r="D254" s="48"/>
      <c r="E254" s="48"/>
      <c r="F254" s="48"/>
      <c r="G254" s="48"/>
      <c r="H254" s="48"/>
      <c r="I254" s="49"/>
    </row>
    <row r="255" spans="2:9" ht="15.95" customHeight="1" x14ac:dyDescent="0.2">
      <c r="B255" s="34" t="str">
        <f>TEXT(Start_Time+TIME(17,0,0),Time_Format)</f>
        <v>22:00</v>
      </c>
      <c r="C255" s="50"/>
      <c r="D255" s="51"/>
      <c r="E255" s="51"/>
      <c r="F255" s="51"/>
      <c r="G255" s="51"/>
      <c r="H255" s="51"/>
      <c r="I255" s="52"/>
    </row>
    <row r="256" spans="2:9" ht="15.95" customHeight="1" x14ac:dyDescent="0.2">
      <c r="B256" s="35" t="str">
        <f>IF(Show_Minutes=FALSE,"",":30")</f>
        <v>:30</v>
      </c>
      <c r="C256" s="47"/>
      <c r="D256" s="48"/>
      <c r="E256" s="48"/>
      <c r="F256" s="48"/>
      <c r="G256" s="48"/>
      <c r="H256" s="48"/>
      <c r="I256" s="49"/>
    </row>
    <row r="257" spans="2:9" ht="15.95" customHeight="1" x14ac:dyDescent="0.2">
      <c r="B257" s="34" t="str">
        <f>TEXT(Start_Time+TIME(18,0,0),Time_Format)</f>
        <v>23:00</v>
      </c>
      <c r="C257" s="50"/>
      <c r="D257" s="51"/>
      <c r="E257" s="51"/>
      <c r="F257" s="51"/>
      <c r="G257" s="51"/>
      <c r="H257" s="51"/>
      <c r="I257" s="52"/>
    </row>
    <row r="258" spans="2:9" ht="15.95" customHeight="1" x14ac:dyDescent="0.2">
      <c r="B258" s="35" t="str">
        <f>IF(Show_Minutes=FALSE,"",":30")</f>
        <v>:30</v>
      </c>
      <c r="C258" s="47"/>
      <c r="D258" s="48"/>
      <c r="E258" s="48"/>
      <c r="F258" s="48"/>
      <c r="G258" s="48"/>
      <c r="H258" s="48"/>
      <c r="I258" s="49"/>
    </row>
    <row r="259" spans="2:9" ht="15.95" customHeight="1" x14ac:dyDescent="0.2">
      <c r="B259" s="34" t="str">
        <f>TEXT(Start_Time+TIME(19,0,0),Time_Format)</f>
        <v>0:00</v>
      </c>
      <c r="C259" s="50"/>
      <c r="D259" s="51"/>
      <c r="E259" s="51"/>
      <c r="F259" s="51"/>
      <c r="G259" s="51"/>
      <c r="H259" s="51"/>
      <c r="I259" s="52"/>
    </row>
    <row r="260" spans="2:9" ht="15.95" customHeight="1" x14ac:dyDescent="0.2">
      <c r="B260" s="35" t="str">
        <f>IF(Show_Minutes=FALSE,"",":30")</f>
        <v>:30</v>
      </c>
      <c r="C260" s="47"/>
      <c r="D260" s="48"/>
      <c r="E260" s="48"/>
      <c r="F260" s="48"/>
      <c r="G260" s="48"/>
      <c r="H260" s="48"/>
      <c r="I260" s="49"/>
    </row>
    <row r="261" spans="2:9" ht="15.95" customHeight="1" x14ac:dyDescent="0.2">
      <c r="B261" s="34" t="str">
        <f>TEXT(Start_Time+TIME(20,0,0),Time_Format)</f>
        <v>1:00</v>
      </c>
      <c r="C261" s="50"/>
      <c r="D261" s="51"/>
      <c r="E261" s="51"/>
      <c r="F261" s="51"/>
      <c r="G261" s="51"/>
      <c r="H261" s="51"/>
      <c r="I261" s="52"/>
    </row>
    <row r="262" spans="2:9" ht="15.95" customHeight="1" x14ac:dyDescent="0.2">
      <c r="B262" s="35" t="str">
        <f>IF(Show_Minutes=FALSE,"",":30")</f>
        <v>:30</v>
      </c>
      <c r="C262" s="47"/>
      <c r="D262" s="48"/>
      <c r="E262" s="48"/>
      <c r="F262" s="48"/>
      <c r="G262" s="48"/>
      <c r="H262" s="48"/>
      <c r="I262" s="49"/>
    </row>
    <row r="263" spans="2:9" ht="15.95" customHeight="1" x14ac:dyDescent="0.2">
      <c r="B263" s="34" t="str">
        <f>TEXT(Start_Time+TIME(21,0,0),Time_Format)</f>
        <v>2:00</v>
      </c>
      <c r="C263" s="50"/>
      <c r="D263" s="51"/>
      <c r="E263" s="51"/>
      <c r="F263" s="51"/>
      <c r="G263" s="51"/>
      <c r="H263" s="51"/>
      <c r="I263" s="52"/>
    </row>
    <row r="264" spans="2:9" ht="15.95" customHeight="1" x14ac:dyDescent="0.2">
      <c r="B264" s="35" t="str">
        <f>IF(Show_Minutes=FALSE,"",":30")</f>
        <v>:30</v>
      </c>
      <c r="C264" s="47"/>
      <c r="D264" s="48"/>
      <c r="E264" s="48"/>
      <c r="F264" s="48"/>
      <c r="G264" s="48"/>
      <c r="H264" s="48"/>
      <c r="I264" s="49"/>
    </row>
    <row r="265" spans="2:9" ht="15.95" customHeight="1" x14ac:dyDescent="0.2">
      <c r="B265" s="34" t="str">
        <f>TEXT(Start_Time+TIME(22,0,0),Time_Format)</f>
        <v>3:00</v>
      </c>
      <c r="C265" s="50"/>
      <c r="D265" s="51"/>
      <c r="E265" s="51"/>
      <c r="F265" s="51"/>
      <c r="G265" s="51"/>
      <c r="H265" s="51"/>
      <c r="I265" s="52"/>
    </row>
    <row r="266" spans="2:9" ht="15.95" customHeight="1" x14ac:dyDescent="0.2">
      <c r="B266" s="35" t="str">
        <f>IF(Show_Minutes=FALSE,"",":30")</f>
        <v>:30</v>
      </c>
      <c r="C266" s="47"/>
      <c r="D266" s="48"/>
      <c r="E266" s="48"/>
      <c r="F266" s="48"/>
      <c r="G266" s="48"/>
      <c r="H266" s="48"/>
      <c r="I266" s="49"/>
    </row>
    <row r="267" spans="2:9" ht="15.95" customHeight="1" x14ac:dyDescent="0.2">
      <c r="B267" s="34" t="str">
        <f>TEXT(Start_Time+TIME(23,0,0),Time_Format)</f>
        <v>4:00</v>
      </c>
      <c r="C267" s="50"/>
      <c r="D267" s="51"/>
      <c r="E267" s="51"/>
      <c r="F267" s="51"/>
      <c r="G267" s="51"/>
      <c r="H267" s="51"/>
      <c r="I267" s="52"/>
    </row>
    <row r="268" spans="2:9" ht="15.95" customHeight="1" thickBot="1" x14ac:dyDescent="0.25">
      <c r="B268" s="36" t="str">
        <f>IF(Show_Minutes=FALSE,"",":30")</f>
        <v>:30</v>
      </c>
      <c r="C268" s="54"/>
      <c r="D268" s="54"/>
      <c r="E268" s="54"/>
      <c r="F268" s="54"/>
      <c r="G268" s="54"/>
      <c r="H268" s="54"/>
      <c r="I268" s="55"/>
    </row>
    <row r="269" spans="2:9" x14ac:dyDescent="0.2">
      <c r="D269" s="29"/>
      <c r="E269" s="30"/>
      <c r="F269" s="31" t="s">
        <v>25</v>
      </c>
      <c r="G269" s="81" t="s">
        <v>41</v>
      </c>
      <c r="H269" s="32"/>
      <c r="I269" s="28"/>
    </row>
  </sheetData>
  <mergeCells count="7">
    <mergeCell ref="B167:B168"/>
    <mergeCell ref="B218:B219"/>
    <mergeCell ref="B13:I13"/>
    <mergeCell ref="G3:H3"/>
    <mergeCell ref="B14:B15"/>
    <mergeCell ref="B65:B66"/>
    <mergeCell ref="B116:B117"/>
  </mergeCells>
  <conditionalFormatting sqref="C16:I64 C67:I115 C118:I166 C169:I217 C220:I268">
    <cfRule type="expression" dxfId="1" priority="8" stopIfTrue="1">
      <formula>AND(Shade_Weekends,OR(WEEKDAY(ScheduleDates)=1,WEEKDAY(ScheduleDates)=7))</formula>
    </cfRule>
  </conditionalFormatting>
  <dataValidations count="4">
    <dataValidation type="list" allowBlank="1" showInputMessage="1" showErrorMessage="1" sqref="D9 D7" xr:uid="{00000000-0002-0000-0000-000000000000}">
      <formula1>"VERDADEIRO, FALSO"</formula1>
    </dataValidation>
    <dataValidation type="list" allowBlank="1" showErrorMessage="1" errorTitle="Invalid Start Time" error="Enter a Whole Hour Start Time (i.e. 12:00, 1:00, 2:00 ...)" sqref="G5" xr:uid="{00000000-0002-0000-0000-000001000000}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G7" xr:uid="{00000000-0002-0000-0000-000002000000}">
      <formula1>"hh:mm,h:mm,h:mm AM/PM,h,h AM/PM"</formula1>
    </dataValidation>
    <dataValidation type="date" allowBlank="1" showErrorMessage="1" errorTitle="Please Enter a Valid Date" error="This field requires a valid date in a Excel recognizable format (i.e. 1/1/2012 )" sqref="D5" xr:uid="{00000000-0002-0000-0000-000003000000}">
      <formula1>DATEVALUE("1/1/1900")</formula1>
      <formula2>DATEVALUE("1/1/2100")</formula2>
    </dataValidation>
  </dataValidations>
  <hyperlinks>
    <hyperlink ref="G3" r:id="rId1" display="WinCalendar.com/Schedule-Calendar-Templates" xr:uid="{00000000-0004-0000-0000-000000000000}"/>
    <hyperlink ref="G3:H3" r:id="rId2" display="WinCalendar.com/pt/Modelos-Calendario-E-Horario" xr:uid="{00000000-0004-0000-0000-000001000000}"/>
    <hyperlink ref="G269" r:id="rId3" xr:uid="{00000000-0004-0000-0000-000002000000}"/>
    <hyperlink ref="G1" r:id="rId4" xr:uid="{00000000-0004-0000-0000-000003000000}"/>
  </hyperlinks>
  <printOptions horizontalCentered="1"/>
  <pageMargins left="0.75" right="0.75" top="0.75" bottom="0.75" header="0.3" footer="0.3"/>
  <pageSetup scale="65" fitToHeight="0" orientation="portrait" horizontalDpi="300" verticalDpi="300" r:id="rId5"/>
  <headerFooter alignWithMargins="0"/>
  <rowBreaks count="4" manualBreakCount="4">
    <brk id="64" min="1" max="8" man="1"/>
    <brk id="115" min="1" max="8" man="1"/>
    <brk id="166" min="1" max="8" man="1"/>
    <brk id="217" min="1" max="8" man="1"/>
  </rowBreaks>
  <ignoredErrors>
    <ignoredError sqref="B267 B19 B21 B23 B25 B27 B29 B31 B33 B35 B37 B39 B41 B43 B45 B47 B49 B51 B53 B55 B57 B59 B61 B63" formula="1"/>
  </ignoredError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H176"/>
  <sheetViews>
    <sheetView showGridLines="0" zoomScaleNormal="100" zoomScaleSheetLayoutView="100" workbookViewId="0">
      <pane ySplit="15" topLeftCell="A16" activePane="bottomLeft" state="frozen"/>
      <selection pane="bottomLeft" activeCell="L24" sqref="L24"/>
    </sheetView>
  </sheetViews>
  <sheetFormatPr defaultColWidth="11.42578125" defaultRowHeight="12.75" outlineLevelRow="1" x14ac:dyDescent="0.2"/>
  <cols>
    <col min="1" max="1" width="4" style="1" customWidth="1"/>
    <col min="2" max="2" width="8.7109375" style="3" customWidth="1"/>
    <col min="3" max="9" width="18.42578125" style="1" customWidth="1"/>
    <col min="10" max="33" width="11.28515625" style="1" customWidth="1"/>
    <col min="34" max="16384" width="11.42578125" style="1"/>
  </cols>
  <sheetData>
    <row r="1" spans="1:10" s="5" customFormat="1" ht="18.75" outlineLevel="1" x14ac:dyDescent="0.3">
      <c r="A1" s="8" t="s">
        <v>12</v>
      </c>
      <c r="B1" s="8"/>
      <c r="F1" s="68" t="s">
        <v>6</v>
      </c>
    </row>
    <row r="2" spans="1:10" s="5" customFormat="1" ht="13.5" outlineLevel="1" thickBot="1" x14ac:dyDescent="0.25">
      <c r="B2" s="6"/>
      <c r="E2" s="9"/>
      <c r="J2" s="10"/>
    </row>
    <row r="3" spans="1:10" s="5" customFormat="1" outlineLevel="1" x14ac:dyDescent="0.2">
      <c r="C3" s="69" t="s">
        <v>13</v>
      </c>
      <c r="D3" s="21"/>
      <c r="E3" s="21"/>
      <c r="F3" s="62" t="s">
        <v>14</v>
      </c>
      <c r="G3" s="75" t="s">
        <v>15</v>
      </c>
      <c r="H3" s="76"/>
      <c r="J3" s="71" t="s">
        <v>5</v>
      </c>
    </row>
    <row r="4" spans="1:10" s="5" customFormat="1" ht="13.5" outlineLevel="1" thickBot="1" x14ac:dyDescent="0.25">
      <c r="C4" s="43"/>
      <c r="H4" s="16"/>
      <c r="I4" s="56" t="s">
        <v>1</v>
      </c>
      <c r="J4" s="5" t="s">
        <v>31</v>
      </c>
    </row>
    <row r="5" spans="1:10" s="5" customFormat="1" outlineLevel="1" x14ac:dyDescent="0.2">
      <c r="C5" s="44" t="s">
        <v>28</v>
      </c>
      <c r="D5" s="26">
        <v>41153</v>
      </c>
      <c r="E5" s="22">
        <f>Start_Date</f>
        <v>41153</v>
      </c>
      <c r="F5" s="12" t="s">
        <v>18</v>
      </c>
      <c r="G5" s="25">
        <v>0</v>
      </c>
      <c r="H5" s="13"/>
      <c r="I5" s="56" t="s">
        <v>1</v>
      </c>
      <c r="J5" s="5" t="s">
        <v>32</v>
      </c>
    </row>
    <row r="6" spans="1:10" s="5" customFormat="1" ht="13.5" outlineLevel="1" thickBot="1" x14ac:dyDescent="0.25">
      <c r="C6" s="45"/>
      <c r="F6" s="14"/>
      <c r="H6" s="13"/>
      <c r="I6" s="56" t="s">
        <v>1</v>
      </c>
      <c r="J6" s="5" t="s">
        <v>33</v>
      </c>
    </row>
    <row r="7" spans="1:10" s="5" customFormat="1" outlineLevel="1" x14ac:dyDescent="0.2">
      <c r="C7" s="44" t="s">
        <v>26</v>
      </c>
      <c r="D7" s="24" t="s">
        <v>30</v>
      </c>
      <c r="F7" s="12" t="s">
        <v>4</v>
      </c>
      <c r="G7" s="23" t="s">
        <v>0</v>
      </c>
      <c r="H7" s="15" t="str">
        <f ca="1">"Formato Atual: " &amp;TEXT(NOW(),Time_Format)</f>
        <v>Formato Atual: 1 PM</v>
      </c>
      <c r="I7" s="56" t="s">
        <v>1</v>
      </c>
      <c r="J7" s="5" t="s">
        <v>34</v>
      </c>
    </row>
    <row r="8" spans="1:10" s="5" customFormat="1" ht="13.5" outlineLevel="1" thickBot="1" x14ac:dyDescent="0.25">
      <c r="C8" s="45"/>
      <c r="F8" s="14"/>
      <c r="H8" s="13"/>
      <c r="I8" s="56" t="s">
        <v>1</v>
      </c>
      <c r="J8" s="5" t="s">
        <v>35</v>
      </c>
    </row>
    <row r="9" spans="1:10" s="5" customFormat="1" outlineLevel="1" x14ac:dyDescent="0.2">
      <c r="C9" s="44" t="s">
        <v>29</v>
      </c>
      <c r="D9" s="23" t="s">
        <v>30</v>
      </c>
      <c r="F9" s="27"/>
      <c r="H9" s="16"/>
      <c r="I9" s="56" t="s">
        <v>1</v>
      </c>
      <c r="J9" s="5" t="s">
        <v>36</v>
      </c>
    </row>
    <row r="10" spans="1:10" s="5" customFormat="1" ht="13.5" outlineLevel="1" thickBot="1" x14ac:dyDescent="0.25">
      <c r="C10" s="46"/>
      <c r="D10" s="17"/>
      <c r="E10" s="17"/>
      <c r="F10" s="18"/>
      <c r="G10" s="17"/>
      <c r="H10" s="19"/>
      <c r="I10" s="56" t="s">
        <v>1</v>
      </c>
      <c r="J10" s="5" t="s">
        <v>37</v>
      </c>
    </row>
    <row r="11" spans="1:10" s="7" customFormat="1" outlineLevel="1" x14ac:dyDescent="0.2">
      <c r="B11" s="20"/>
      <c r="C11" s="20"/>
      <c r="J11" s="11"/>
    </row>
    <row r="13" spans="1:10" ht="22.5" customHeight="1" thickBot="1" x14ac:dyDescent="0.4">
      <c r="B13" s="74" t="str">
        <f>"Horario de Calendario começando " &amp; TEXT(Start_Date, "Dddd Mmmm D, YYYY")</f>
        <v>Horario de Calendario começando Saturday September 1, 2012</v>
      </c>
      <c r="C13" s="74"/>
      <c r="D13" s="74"/>
      <c r="E13" s="74"/>
      <c r="F13" s="74"/>
      <c r="G13" s="74"/>
      <c r="H13" s="74"/>
      <c r="I13" s="74"/>
    </row>
    <row r="14" spans="1:10" ht="15.75" x14ac:dyDescent="0.25">
      <c r="B14" s="77" t="s">
        <v>7</v>
      </c>
      <c r="C14" s="65">
        <f>Start_Date</f>
        <v>41153</v>
      </c>
      <c r="D14" s="65">
        <f>Start_Date+1</f>
        <v>41154</v>
      </c>
      <c r="E14" s="65">
        <f>Start_Date+2</f>
        <v>41155</v>
      </c>
      <c r="F14" s="65">
        <f>Start_Date+3</f>
        <v>41156</v>
      </c>
      <c r="G14" s="65">
        <f>Start_Date+4</f>
        <v>41157</v>
      </c>
      <c r="H14" s="65">
        <f>Start_Date+5</f>
        <v>41158</v>
      </c>
      <c r="I14" s="63">
        <f>Start_Date+6</f>
        <v>41159</v>
      </c>
    </row>
    <row r="15" spans="1:10" ht="15" x14ac:dyDescent="0.25">
      <c r="B15" s="78"/>
      <c r="C15" s="66">
        <f>Start_Date</f>
        <v>41153</v>
      </c>
      <c r="D15" s="66">
        <f>Start_Date+1</f>
        <v>41154</v>
      </c>
      <c r="E15" s="66">
        <f>Start_Date+2</f>
        <v>41155</v>
      </c>
      <c r="F15" s="66">
        <f>Start_Date+3</f>
        <v>41156</v>
      </c>
      <c r="G15" s="66">
        <f>Start_Date+4</f>
        <v>41157</v>
      </c>
      <c r="H15" s="66">
        <f>Start_Date+5</f>
        <v>41158</v>
      </c>
      <c r="I15" s="64">
        <f>Start_Date+6</f>
        <v>41159</v>
      </c>
    </row>
    <row r="16" spans="1:10" ht="13.5" x14ac:dyDescent="0.25">
      <c r="B16" s="33"/>
      <c r="C16" s="47"/>
      <c r="D16" s="48"/>
      <c r="E16" s="48"/>
      <c r="F16" s="48"/>
      <c r="G16" s="48"/>
      <c r="H16" s="48"/>
      <c r="I16" s="49"/>
    </row>
    <row r="17" spans="1:34" x14ac:dyDescent="0.2">
      <c r="A17" s="2"/>
      <c r="B17" s="34" t="str">
        <f>TEXT(Start_Time,Time_Format)</f>
        <v>12 AM</v>
      </c>
      <c r="C17" s="50"/>
      <c r="D17" s="51"/>
      <c r="E17" s="51"/>
      <c r="F17" s="51"/>
      <c r="G17" s="51"/>
      <c r="H17" s="51"/>
      <c r="I17" s="52"/>
      <c r="AH17" s="4"/>
    </row>
    <row r="18" spans="1:34" x14ac:dyDescent="0.2">
      <c r="A18" s="2"/>
      <c r="B18" s="34" t="str">
        <f>TEXT(Start_Time+TIME(1,0,0),Time_Format)</f>
        <v>1 AM</v>
      </c>
      <c r="C18" s="50"/>
      <c r="D18" s="51"/>
      <c r="E18" s="51"/>
      <c r="F18" s="51"/>
      <c r="G18" s="51"/>
      <c r="H18" s="51"/>
      <c r="I18" s="52"/>
      <c r="AH18" s="4"/>
    </row>
    <row r="19" spans="1:34" x14ac:dyDescent="0.2">
      <c r="A19" s="2"/>
      <c r="B19" s="34" t="str">
        <f>TEXT(Start_Time+TIME(2,0,0),Time_Format)</f>
        <v>2 AM</v>
      </c>
      <c r="C19" s="50"/>
      <c r="D19" s="51"/>
      <c r="E19" s="51"/>
      <c r="F19" s="51"/>
      <c r="G19" s="51"/>
      <c r="H19" s="51"/>
      <c r="I19" s="52"/>
      <c r="AH19" s="4"/>
    </row>
    <row r="20" spans="1:34" x14ac:dyDescent="0.2">
      <c r="A20" s="2"/>
      <c r="B20" s="34" t="str">
        <f>TEXT(Start_Time+TIME(3,0,0),Time_Format)</f>
        <v>3 AM</v>
      </c>
      <c r="C20" s="50"/>
      <c r="D20" s="51"/>
      <c r="E20" s="51"/>
      <c r="F20" s="51"/>
      <c r="G20" s="51"/>
      <c r="H20" s="51"/>
      <c r="I20" s="52"/>
      <c r="AH20" s="4"/>
    </row>
    <row r="21" spans="1:34" x14ac:dyDescent="0.2">
      <c r="A21" s="2"/>
      <c r="B21" s="34" t="str">
        <f>TEXT(Start_Time+TIME(4,0,0),Time_Format)</f>
        <v>4 AM</v>
      </c>
      <c r="C21" s="50"/>
      <c r="D21" s="51"/>
      <c r="E21" s="51"/>
      <c r="F21" s="51"/>
      <c r="G21" s="51"/>
      <c r="H21" s="51"/>
      <c r="I21" s="52"/>
      <c r="AH21" s="4"/>
    </row>
    <row r="22" spans="1:34" x14ac:dyDescent="0.2">
      <c r="A22" s="2"/>
      <c r="B22" s="34" t="str">
        <f>TEXT(Start_Time+TIME(5,0,0),Time_Format)</f>
        <v>5 AM</v>
      </c>
      <c r="C22" s="50"/>
      <c r="D22" s="51"/>
      <c r="E22" s="51"/>
      <c r="F22" s="51"/>
      <c r="G22" s="51"/>
      <c r="H22" s="51"/>
      <c r="I22" s="52"/>
      <c r="AH22" s="4"/>
    </row>
    <row r="23" spans="1:34" x14ac:dyDescent="0.2">
      <c r="A23" s="2"/>
      <c r="B23" s="34" t="str">
        <f>TEXT(Start_Time+TIME(6,0,0),Time_Format)</f>
        <v>6 AM</v>
      </c>
      <c r="C23" s="50"/>
      <c r="D23" s="51"/>
      <c r="E23" s="51"/>
      <c r="F23" s="51"/>
      <c r="G23" s="51"/>
      <c r="H23" s="51"/>
      <c r="I23" s="52"/>
      <c r="AH23" s="4"/>
    </row>
    <row r="24" spans="1:34" x14ac:dyDescent="0.2">
      <c r="A24" s="2"/>
      <c r="B24" s="34" t="str">
        <f>TEXT(Start_Time+TIME(7,0,0),Time_Format)</f>
        <v>7 AM</v>
      </c>
      <c r="C24" s="50"/>
      <c r="D24" s="51"/>
      <c r="E24" s="51"/>
      <c r="F24" s="51"/>
      <c r="G24" s="51"/>
      <c r="H24" s="51"/>
      <c r="I24" s="52"/>
      <c r="AH24" s="4"/>
    </row>
    <row r="25" spans="1:34" x14ac:dyDescent="0.2">
      <c r="A25" s="2"/>
      <c r="B25" s="34" t="str">
        <f>TEXT(Start_Time+TIME(8,0,0),Time_Format)</f>
        <v>8 AM</v>
      </c>
      <c r="C25" s="50"/>
      <c r="D25" s="51"/>
      <c r="E25" s="51"/>
      <c r="F25" s="51"/>
      <c r="G25" s="51"/>
      <c r="H25" s="51"/>
      <c r="I25" s="52"/>
      <c r="AH25" s="4"/>
    </row>
    <row r="26" spans="1:34" x14ac:dyDescent="0.2">
      <c r="A26" s="2"/>
      <c r="B26" s="34" t="str">
        <f>TEXT(Start_Time+TIME(9,0,0),Time_Format)</f>
        <v>9 AM</v>
      </c>
      <c r="C26" s="50"/>
      <c r="D26" s="51"/>
      <c r="E26" s="51"/>
      <c r="F26" s="51"/>
      <c r="G26" s="51"/>
      <c r="H26" s="51"/>
      <c r="I26" s="52"/>
      <c r="AH26" s="4"/>
    </row>
    <row r="27" spans="1:34" x14ac:dyDescent="0.2">
      <c r="A27" s="2"/>
      <c r="B27" s="34" t="str">
        <f>TEXT(Start_Time+TIME(10,0,0),Time_Format)</f>
        <v>10 AM</v>
      </c>
      <c r="C27" s="50"/>
      <c r="D27" s="51"/>
      <c r="E27" s="51"/>
      <c r="F27" s="51"/>
      <c r="G27" s="51"/>
      <c r="H27" s="51"/>
      <c r="I27" s="52"/>
      <c r="AH27" s="4"/>
    </row>
    <row r="28" spans="1:34" x14ac:dyDescent="0.2">
      <c r="A28" s="2"/>
      <c r="B28" s="34" t="str">
        <f>TEXT(Start_Time+TIME(11,0,0),Time_Format)</f>
        <v>11 AM</v>
      </c>
      <c r="C28" s="50"/>
      <c r="D28" s="51"/>
      <c r="E28" s="51"/>
      <c r="F28" s="51"/>
      <c r="G28" s="51"/>
      <c r="H28" s="51"/>
      <c r="I28" s="52"/>
      <c r="AH28" s="4"/>
    </row>
    <row r="29" spans="1:34" x14ac:dyDescent="0.2">
      <c r="A29" s="2"/>
      <c r="B29" s="34" t="str">
        <f>TEXT(Start_Time+TIME(12,0,0),Time_Format)</f>
        <v>12 PM</v>
      </c>
      <c r="C29" s="50"/>
      <c r="D29" s="51"/>
      <c r="E29" s="51"/>
      <c r="F29" s="51"/>
      <c r="G29" s="51"/>
      <c r="H29" s="51"/>
      <c r="I29" s="52"/>
      <c r="AH29" s="4"/>
    </row>
    <row r="30" spans="1:34" x14ac:dyDescent="0.2">
      <c r="A30" s="2"/>
      <c r="B30" s="34" t="str">
        <f>TEXT(Start_Time+TIME(13,0,0),Time_Format)</f>
        <v>1 PM</v>
      </c>
      <c r="C30" s="50"/>
      <c r="D30" s="51"/>
      <c r="E30" s="51"/>
      <c r="F30" s="51"/>
      <c r="G30" s="51"/>
      <c r="H30" s="51"/>
      <c r="I30" s="52"/>
      <c r="AH30" s="4"/>
    </row>
    <row r="31" spans="1:34" x14ac:dyDescent="0.2">
      <c r="A31" s="2"/>
      <c r="B31" s="34" t="str">
        <f>TEXT(Start_Time+TIME(14,0,0),Time_Format)</f>
        <v>2 PM</v>
      </c>
      <c r="C31" s="50"/>
      <c r="D31" s="51"/>
      <c r="E31" s="51"/>
      <c r="F31" s="51"/>
      <c r="G31" s="51"/>
      <c r="H31" s="51"/>
      <c r="I31" s="52"/>
      <c r="AH31" s="4"/>
    </row>
    <row r="32" spans="1:34" x14ac:dyDescent="0.2">
      <c r="A32" s="2"/>
      <c r="B32" s="34" t="str">
        <f>TEXT(Start_Time+TIME(15,0,0),Time_Format)</f>
        <v>3 PM</v>
      </c>
      <c r="C32" s="50"/>
      <c r="D32" s="51"/>
      <c r="E32" s="51"/>
      <c r="F32" s="51"/>
      <c r="G32" s="51"/>
      <c r="H32" s="51"/>
      <c r="I32" s="52"/>
      <c r="AH32" s="4"/>
    </row>
    <row r="33" spans="1:34" x14ac:dyDescent="0.2">
      <c r="A33" s="2"/>
      <c r="B33" s="34" t="str">
        <f>TEXT(Start_Time+TIME(16,0,0),Time_Format)</f>
        <v>4 PM</v>
      </c>
      <c r="C33" s="50"/>
      <c r="D33" s="51"/>
      <c r="E33" s="51"/>
      <c r="F33" s="51"/>
      <c r="G33" s="51"/>
      <c r="H33" s="51"/>
      <c r="I33" s="52"/>
      <c r="AH33" s="4"/>
    </row>
    <row r="34" spans="1:34" x14ac:dyDescent="0.2">
      <c r="A34" s="2"/>
      <c r="B34" s="34" t="str">
        <f>TEXT(Start_Time+TIME(17,0,0),Time_Format)</f>
        <v>5 PM</v>
      </c>
      <c r="C34" s="50"/>
      <c r="D34" s="51"/>
      <c r="E34" s="51"/>
      <c r="F34" s="51"/>
      <c r="G34" s="51"/>
      <c r="H34" s="51"/>
      <c r="I34" s="52"/>
      <c r="AH34" s="4"/>
    </row>
    <row r="35" spans="1:34" x14ac:dyDescent="0.2">
      <c r="A35" s="2"/>
      <c r="B35" s="34" t="str">
        <f>TEXT(Start_Time+TIME(18,0,0),Time_Format)</f>
        <v>6 PM</v>
      </c>
      <c r="C35" s="50"/>
      <c r="D35" s="51"/>
      <c r="E35" s="51"/>
      <c r="F35" s="51"/>
      <c r="G35" s="51"/>
      <c r="H35" s="51"/>
      <c r="I35" s="52"/>
      <c r="AH35" s="4"/>
    </row>
    <row r="36" spans="1:34" x14ac:dyDescent="0.2">
      <c r="A36" s="2"/>
      <c r="B36" s="34" t="str">
        <f>TEXT(Start_Time+TIME(19,0,0),Time_Format)</f>
        <v>7 PM</v>
      </c>
      <c r="C36" s="50"/>
      <c r="D36" s="51"/>
      <c r="E36" s="51"/>
      <c r="F36" s="51"/>
      <c r="G36" s="51"/>
      <c r="H36" s="51"/>
      <c r="I36" s="52"/>
      <c r="AH36" s="4"/>
    </row>
    <row r="37" spans="1:34" x14ac:dyDescent="0.2">
      <c r="A37" s="2"/>
      <c r="B37" s="34" t="str">
        <f>TEXT(Start_Time+TIME(20,0,0),Time_Format)</f>
        <v>8 PM</v>
      </c>
      <c r="C37" s="50"/>
      <c r="D37" s="51"/>
      <c r="E37" s="51"/>
      <c r="F37" s="51"/>
      <c r="G37" s="51"/>
      <c r="H37" s="51"/>
      <c r="I37" s="52"/>
      <c r="AH37" s="4"/>
    </row>
    <row r="38" spans="1:34" x14ac:dyDescent="0.2">
      <c r="A38" s="2"/>
      <c r="B38" s="34" t="str">
        <f>TEXT(Start_Time+TIME(21,0,0),Time_Format)</f>
        <v>9 PM</v>
      </c>
      <c r="C38" s="50"/>
      <c r="D38" s="51"/>
      <c r="E38" s="51"/>
      <c r="F38" s="51"/>
      <c r="G38" s="51"/>
      <c r="H38" s="51"/>
      <c r="I38" s="52"/>
      <c r="AH38" s="4"/>
    </row>
    <row r="39" spans="1:34" x14ac:dyDescent="0.2">
      <c r="A39" s="2"/>
      <c r="B39" s="34" t="str">
        <f>TEXT(Start_Time+TIME(22,0,0),Time_Format)</f>
        <v>10 PM</v>
      </c>
      <c r="C39" s="50"/>
      <c r="D39" s="51"/>
      <c r="E39" s="51"/>
      <c r="F39" s="51"/>
      <c r="G39" s="51"/>
      <c r="H39" s="51"/>
      <c r="I39" s="52"/>
      <c r="AH39" s="4"/>
    </row>
    <row r="40" spans="1:34" ht="13.5" thickBot="1" x14ac:dyDescent="0.25">
      <c r="A40" s="2"/>
      <c r="B40" s="34" t="str">
        <f>TEXT(Start_Time+TIME(23,0,0),Time_Format)</f>
        <v>11 PM</v>
      </c>
      <c r="C40" s="50"/>
      <c r="D40" s="51"/>
      <c r="E40" s="51"/>
      <c r="F40" s="51"/>
      <c r="G40" s="51"/>
      <c r="H40" s="51"/>
      <c r="I40" s="52"/>
      <c r="AH40" s="4"/>
    </row>
    <row r="41" spans="1:34" ht="15.75" x14ac:dyDescent="0.25">
      <c r="B41" s="77" t="s">
        <v>8</v>
      </c>
      <c r="C41" s="65">
        <f>Start_Date+7</f>
        <v>41160</v>
      </c>
      <c r="D41" s="65">
        <f>Start_Date+8</f>
        <v>41161</v>
      </c>
      <c r="E41" s="65">
        <f>Start_Date+9</f>
        <v>41162</v>
      </c>
      <c r="F41" s="65">
        <f>Start_Date+10</f>
        <v>41163</v>
      </c>
      <c r="G41" s="65">
        <f>Start_Date+11</f>
        <v>41164</v>
      </c>
      <c r="H41" s="65">
        <f>Start_Date+12</f>
        <v>41165</v>
      </c>
      <c r="I41" s="63">
        <f>Start_Date+13</f>
        <v>41166</v>
      </c>
    </row>
    <row r="42" spans="1:34" ht="15" x14ac:dyDescent="0.25">
      <c r="B42" s="78"/>
      <c r="C42" s="66">
        <f>Start_Date+7</f>
        <v>41160</v>
      </c>
      <c r="D42" s="66">
        <f>Start_Date+8</f>
        <v>41161</v>
      </c>
      <c r="E42" s="66">
        <f>Start_Date+9</f>
        <v>41162</v>
      </c>
      <c r="F42" s="66">
        <f>Start_Date+10</f>
        <v>41163</v>
      </c>
      <c r="G42" s="66">
        <f>Start_Date+11</f>
        <v>41164</v>
      </c>
      <c r="H42" s="66">
        <f>Start_Date+12</f>
        <v>41165</v>
      </c>
      <c r="I42" s="64">
        <f>Start_Date+13</f>
        <v>41166</v>
      </c>
    </row>
    <row r="43" spans="1:34" ht="12.75" customHeight="1" x14ac:dyDescent="0.25">
      <c r="B43" s="33"/>
      <c r="C43" s="47"/>
      <c r="D43" s="48"/>
      <c r="E43" s="48"/>
      <c r="F43" s="48"/>
      <c r="G43" s="48"/>
      <c r="H43" s="48"/>
      <c r="I43" s="49"/>
    </row>
    <row r="44" spans="1:34" x14ac:dyDescent="0.2">
      <c r="A44" s="2"/>
      <c r="B44" s="34" t="str">
        <f>TEXT(Start_Time,Time_Format)</f>
        <v>12 AM</v>
      </c>
      <c r="C44" s="50"/>
      <c r="D44" s="51"/>
      <c r="E44" s="51"/>
      <c r="F44" s="51"/>
      <c r="G44" s="51"/>
      <c r="H44" s="51"/>
      <c r="I44" s="52"/>
      <c r="AH44" s="4"/>
    </row>
    <row r="45" spans="1:34" x14ac:dyDescent="0.2">
      <c r="A45" s="2"/>
      <c r="B45" s="34" t="str">
        <f>TEXT(Start_Time+TIME(1,0,0),Time_Format)</f>
        <v>1 AM</v>
      </c>
      <c r="C45" s="50"/>
      <c r="D45" s="51"/>
      <c r="E45" s="51"/>
      <c r="F45" s="51"/>
      <c r="G45" s="51"/>
      <c r="H45" s="51"/>
      <c r="I45" s="52"/>
      <c r="AH45" s="4"/>
    </row>
    <row r="46" spans="1:34" x14ac:dyDescent="0.2">
      <c r="A46" s="2"/>
      <c r="B46" s="34" t="str">
        <f>TEXT(Start_Time+TIME(2,0,0),Time_Format)</f>
        <v>2 AM</v>
      </c>
      <c r="C46" s="50"/>
      <c r="D46" s="51"/>
      <c r="E46" s="51"/>
      <c r="F46" s="51"/>
      <c r="G46" s="51"/>
      <c r="H46" s="51"/>
      <c r="I46" s="52"/>
      <c r="AH46" s="4"/>
    </row>
    <row r="47" spans="1:34" x14ac:dyDescent="0.2">
      <c r="A47" s="2"/>
      <c r="B47" s="34" t="str">
        <f>TEXT(Start_Time+TIME(3,0,0),Time_Format)</f>
        <v>3 AM</v>
      </c>
      <c r="C47" s="50"/>
      <c r="D47" s="51"/>
      <c r="E47" s="51"/>
      <c r="F47" s="51"/>
      <c r="G47" s="51"/>
      <c r="H47" s="51"/>
      <c r="I47" s="52"/>
      <c r="AH47" s="4"/>
    </row>
    <row r="48" spans="1:34" x14ac:dyDescent="0.2">
      <c r="A48" s="2"/>
      <c r="B48" s="34" t="str">
        <f>TEXT(Start_Time+TIME(4,0,0),Time_Format)</f>
        <v>4 AM</v>
      </c>
      <c r="C48" s="50"/>
      <c r="D48" s="51"/>
      <c r="E48" s="51"/>
      <c r="F48" s="51"/>
      <c r="G48" s="51"/>
      <c r="H48" s="51"/>
      <c r="I48" s="52"/>
      <c r="AH48" s="4"/>
    </row>
    <row r="49" spans="1:34" x14ac:dyDescent="0.2">
      <c r="A49" s="2"/>
      <c r="B49" s="34" t="str">
        <f>TEXT(Start_Time+TIME(5,0,0),Time_Format)</f>
        <v>5 AM</v>
      </c>
      <c r="C49" s="50"/>
      <c r="D49" s="51"/>
      <c r="E49" s="51"/>
      <c r="F49" s="51"/>
      <c r="G49" s="51"/>
      <c r="H49" s="51"/>
      <c r="I49" s="52"/>
      <c r="AH49" s="4"/>
    </row>
    <row r="50" spans="1:34" x14ac:dyDescent="0.2">
      <c r="A50" s="2"/>
      <c r="B50" s="34" t="str">
        <f>TEXT(Start_Time+TIME(6,0,0),Time_Format)</f>
        <v>6 AM</v>
      </c>
      <c r="C50" s="50"/>
      <c r="D50" s="51"/>
      <c r="E50" s="51"/>
      <c r="F50" s="51"/>
      <c r="G50" s="51"/>
      <c r="H50" s="51"/>
      <c r="I50" s="52"/>
      <c r="AH50" s="4"/>
    </row>
    <row r="51" spans="1:34" x14ac:dyDescent="0.2">
      <c r="A51" s="2"/>
      <c r="B51" s="34" t="str">
        <f>TEXT(Start_Time+TIME(7,0,0),Time_Format)</f>
        <v>7 AM</v>
      </c>
      <c r="C51" s="50"/>
      <c r="D51" s="51"/>
      <c r="E51" s="51"/>
      <c r="F51" s="51"/>
      <c r="G51" s="51"/>
      <c r="H51" s="51"/>
      <c r="I51" s="52"/>
      <c r="AH51" s="4"/>
    </row>
    <row r="52" spans="1:34" x14ac:dyDescent="0.2">
      <c r="A52" s="2"/>
      <c r="B52" s="34" t="str">
        <f>TEXT(Start_Time+TIME(8,0,0),Time_Format)</f>
        <v>8 AM</v>
      </c>
      <c r="C52" s="50"/>
      <c r="D52" s="51"/>
      <c r="E52" s="51"/>
      <c r="F52" s="51"/>
      <c r="G52" s="51"/>
      <c r="H52" s="51"/>
      <c r="I52" s="52"/>
      <c r="AH52" s="4"/>
    </row>
    <row r="53" spans="1:34" x14ac:dyDescent="0.2">
      <c r="A53" s="2"/>
      <c r="B53" s="34" t="str">
        <f>TEXT(Start_Time+TIME(9,0,0),Time_Format)</f>
        <v>9 AM</v>
      </c>
      <c r="C53" s="50"/>
      <c r="D53" s="51"/>
      <c r="E53" s="51"/>
      <c r="F53" s="51"/>
      <c r="G53" s="51"/>
      <c r="H53" s="51"/>
      <c r="I53" s="52"/>
      <c r="AH53" s="4"/>
    </row>
    <row r="54" spans="1:34" x14ac:dyDescent="0.2">
      <c r="A54" s="2"/>
      <c r="B54" s="34" t="str">
        <f>TEXT(Start_Time+TIME(10,0,0),Time_Format)</f>
        <v>10 AM</v>
      </c>
      <c r="C54" s="50"/>
      <c r="D54" s="51"/>
      <c r="E54" s="51"/>
      <c r="F54" s="51"/>
      <c r="G54" s="51"/>
      <c r="H54" s="51"/>
      <c r="I54" s="52"/>
      <c r="AH54" s="4"/>
    </row>
    <row r="55" spans="1:34" x14ac:dyDescent="0.2">
      <c r="A55" s="2"/>
      <c r="B55" s="34" t="str">
        <f>TEXT(Start_Time+TIME(11,0,0),Time_Format)</f>
        <v>11 AM</v>
      </c>
      <c r="C55" s="50"/>
      <c r="D55" s="51"/>
      <c r="E55" s="51"/>
      <c r="F55" s="51"/>
      <c r="G55" s="51"/>
      <c r="H55" s="51"/>
      <c r="I55" s="52"/>
      <c r="AH55" s="4"/>
    </row>
    <row r="56" spans="1:34" x14ac:dyDescent="0.2">
      <c r="A56" s="2"/>
      <c r="B56" s="34" t="str">
        <f>TEXT(Start_Time+TIME(12,0,0),Time_Format)</f>
        <v>12 PM</v>
      </c>
      <c r="C56" s="50"/>
      <c r="D56" s="51"/>
      <c r="E56" s="51"/>
      <c r="F56" s="51"/>
      <c r="G56" s="51"/>
      <c r="H56" s="51"/>
      <c r="I56" s="52"/>
      <c r="AH56" s="4"/>
    </row>
    <row r="57" spans="1:34" x14ac:dyDescent="0.2">
      <c r="A57" s="2"/>
      <c r="B57" s="34" t="str">
        <f>TEXT(Start_Time+TIME(13,0,0),Time_Format)</f>
        <v>1 PM</v>
      </c>
      <c r="C57" s="50"/>
      <c r="D57" s="51"/>
      <c r="E57" s="51"/>
      <c r="F57" s="51"/>
      <c r="G57" s="51"/>
      <c r="H57" s="51"/>
      <c r="I57" s="52"/>
      <c r="AH57" s="4"/>
    </row>
    <row r="58" spans="1:34" x14ac:dyDescent="0.2">
      <c r="A58" s="2"/>
      <c r="B58" s="34" t="str">
        <f>TEXT(Start_Time+TIME(14,0,0),Time_Format)</f>
        <v>2 PM</v>
      </c>
      <c r="C58" s="50"/>
      <c r="D58" s="51"/>
      <c r="E58" s="51"/>
      <c r="F58" s="51"/>
      <c r="G58" s="51"/>
      <c r="H58" s="51"/>
      <c r="I58" s="52"/>
      <c r="AH58" s="4"/>
    </row>
    <row r="59" spans="1:34" x14ac:dyDescent="0.2">
      <c r="A59" s="2"/>
      <c r="B59" s="34" t="str">
        <f>TEXT(Start_Time+TIME(15,0,0),Time_Format)</f>
        <v>3 PM</v>
      </c>
      <c r="C59" s="50"/>
      <c r="D59" s="51"/>
      <c r="E59" s="51"/>
      <c r="F59" s="51"/>
      <c r="G59" s="51"/>
      <c r="H59" s="51"/>
      <c r="I59" s="52"/>
      <c r="AH59" s="4"/>
    </row>
    <row r="60" spans="1:34" x14ac:dyDescent="0.2">
      <c r="A60" s="2"/>
      <c r="B60" s="34" t="str">
        <f>TEXT(Start_Time+TIME(16,0,0),Time_Format)</f>
        <v>4 PM</v>
      </c>
      <c r="C60" s="50"/>
      <c r="D60" s="51"/>
      <c r="E60" s="51"/>
      <c r="F60" s="51"/>
      <c r="G60" s="51"/>
      <c r="H60" s="51"/>
      <c r="I60" s="52"/>
      <c r="AH60" s="4"/>
    </row>
    <row r="61" spans="1:34" x14ac:dyDescent="0.2">
      <c r="A61" s="2"/>
      <c r="B61" s="34" t="str">
        <f>TEXT(Start_Time+TIME(17,0,0),Time_Format)</f>
        <v>5 PM</v>
      </c>
      <c r="C61" s="50"/>
      <c r="D61" s="51"/>
      <c r="E61" s="51"/>
      <c r="F61" s="51"/>
      <c r="G61" s="51"/>
      <c r="H61" s="51"/>
      <c r="I61" s="52"/>
      <c r="AH61" s="4"/>
    </row>
    <row r="62" spans="1:34" x14ac:dyDescent="0.2">
      <c r="A62" s="2"/>
      <c r="B62" s="34" t="str">
        <f>TEXT(Start_Time+TIME(18,0,0),Time_Format)</f>
        <v>6 PM</v>
      </c>
      <c r="C62" s="50"/>
      <c r="D62" s="51"/>
      <c r="E62" s="51"/>
      <c r="F62" s="51"/>
      <c r="G62" s="51"/>
      <c r="H62" s="51"/>
      <c r="I62" s="52"/>
      <c r="AH62" s="4"/>
    </row>
    <row r="63" spans="1:34" x14ac:dyDescent="0.2">
      <c r="A63" s="2"/>
      <c r="B63" s="34" t="str">
        <f>TEXT(Start_Time+TIME(19,0,0),Time_Format)</f>
        <v>7 PM</v>
      </c>
      <c r="C63" s="50"/>
      <c r="D63" s="51"/>
      <c r="E63" s="51"/>
      <c r="F63" s="51"/>
      <c r="G63" s="51"/>
      <c r="H63" s="51"/>
      <c r="I63" s="52"/>
      <c r="AH63" s="4"/>
    </row>
    <row r="64" spans="1:34" x14ac:dyDescent="0.2">
      <c r="A64" s="2"/>
      <c r="B64" s="34" t="str">
        <f>TEXT(Start_Time+TIME(20,0,0),Time_Format)</f>
        <v>8 PM</v>
      </c>
      <c r="C64" s="50"/>
      <c r="D64" s="51"/>
      <c r="E64" s="51"/>
      <c r="F64" s="51"/>
      <c r="G64" s="51"/>
      <c r="H64" s="51"/>
      <c r="I64" s="52"/>
      <c r="AH64" s="4"/>
    </row>
    <row r="65" spans="1:34" x14ac:dyDescent="0.2">
      <c r="A65" s="2"/>
      <c r="B65" s="34" t="str">
        <f>TEXT(Start_Time+TIME(21,0,0),Time_Format)</f>
        <v>9 PM</v>
      </c>
      <c r="C65" s="50"/>
      <c r="D65" s="51"/>
      <c r="E65" s="51"/>
      <c r="F65" s="51"/>
      <c r="G65" s="51"/>
      <c r="H65" s="51"/>
      <c r="I65" s="52"/>
      <c r="AH65" s="4"/>
    </row>
    <row r="66" spans="1:34" x14ac:dyDescent="0.2">
      <c r="A66" s="2"/>
      <c r="B66" s="34" t="str">
        <f>TEXT(Start_Time+TIME(22,0,0),Time_Format)</f>
        <v>10 PM</v>
      </c>
      <c r="C66" s="50"/>
      <c r="D66" s="51"/>
      <c r="E66" s="51"/>
      <c r="F66" s="51"/>
      <c r="G66" s="51"/>
      <c r="H66" s="51"/>
      <c r="I66" s="52"/>
      <c r="AH66" s="4"/>
    </row>
    <row r="67" spans="1:34" ht="13.5" thickBot="1" x14ac:dyDescent="0.25">
      <c r="A67" s="2"/>
      <c r="B67" s="34" t="str">
        <f>TEXT(Start_Time+TIME(23,0,0),Time_Format)</f>
        <v>11 PM</v>
      </c>
      <c r="C67" s="50"/>
      <c r="D67" s="51"/>
      <c r="E67" s="51"/>
      <c r="F67" s="51"/>
      <c r="G67" s="51"/>
      <c r="H67" s="51"/>
      <c r="I67" s="52"/>
      <c r="AH67" s="4"/>
    </row>
    <row r="68" spans="1:34" ht="15.75" x14ac:dyDescent="0.25">
      <c r="B68" s="77" t="s">
        <v>9</v>
      </c>
      <c r="C68" s="65">
        <f>Start_Date+14</f>
        <v>41167</v>
      </c>
      <c r="D68" s="65">
        <f>Start_Date+15</f>
        <v>41168</v>
      </c>
      <c r="E68" s="65">
        <f>Start_Date+16</f>
        <v>41169</v>
      </c>
      <c r="F68" s="65">
        <f>Start_Date+17</f>
        <v>41170</v>
      </c>
      <c r="G68" s="65">
        <f>Start_Date+18</f>
        <v>41171</v>
      </c>
      <c r="H68" s="65">
        <f>Start_Date+19</f>
        <v>41172</v>
      </c>
      <c r="I68" s="63">
        <f>Start_Date+20</f>
        <v>41173</v>
      </c>
    </row>
    <row r="69" spans="1:34" ht="15" x14ac:dyDescent="0.25">
      <c r="B69" s="78"/>
      <c r="C69" s="66">
        <f>Start_Date+14</f>
        <v>41167</v>
      </c>
      <c r="D69" s="66">
        <f>Start_Date+15</f>
        <v>41168</v>
      </c>
      <c r="E69" s="66">
        <f>Start_Date+16</f>
        <v>41169</v>
      </c>
      <c r="F69" s="66">
        <f>Start_Date+17</f>
        <v>41170</v>
      </c>
      <c r="G69" s="66">
        <f>Start_Date+18</f>
        <v>41171</v>
      </c>
      <c r="H69" s="66">
        <f>Start_Date+19</f>
        <v>41172</v>
      </c>
      <c r="I69" s="64">
        <f>Start_Date+20</f>
        <v>41173</v>
      </c>
    </row>
    <row r="70" spans="1:34" ht="13.5" x14ac:dyDescent="0.25">
      <c r="B70" s="33"/>
      <c r="C70" s="47"/>
      <c r="D70" s="48"/>
      <c r="E70" s="48"/>
      <c r="F70" s="48"/>
      <c r="G70" s="48"/>
      <c r="H70" s="48"/>
      <c r="I70" s="49"/>
    </row>
    <row r="71" spans="1:34" x14ac:dyDescent="0.2">
      <c r="A71" s="2"/>
      <c r="B71" s="34" t="str">
        <f>TEXT(Start_Time,Time_Format)</f>
        <v>12 AM</v>
      </c>
      <c r="C71" s="50"/>
      <c r="D71" s="51"/>
      <c r="E71" s="51"/>
      <c r="F71" s="51"/>
      <c r="G71" s="51"/>
      <c r="H71" s="51"/>
      <c r="I71" s="52"/>
      <c r="AH71" s="4"/>
    </row>
    <row r="72" spans="1:34" x14ac:dyDescent="0.2">
      <c r="A72" s="2"/>
      <c r="B72" s="34" t="str">
        <f>TEXT(Start_Time+TIME(1,0,0),Time_Format)</f>
        <v>1 AM</v>
      </c>
      <c r="C72" s="50"/>
      <c r="D72" s="51"/>
      <c r="E72" s="51"/>
      <c r="F72" s="51"/>
      <c r="G72" s="51"/>
      <c r="H72" s="51"/>
      <c r="I72" s="52"/>
      <c r="AH72" s="4"/>
    </row>
    <row r="73" spans="1:34" x14ac:dyDescent="0.2">
      <c r="A73" s="2"/>
      <c r="B73" s="34" t="str">
        <f>TEXT(Start_Time+TIME(2,0,0),Time_Format)</f>
        <v>2 AM</v>
      </c>
      <c r="C73" s="50"/>
      <c r="D73" s="51"/>
      <c r="E73" s="51"/>
      <c r="F73" s="51"/>
      <c r="G73" s="51"/>
      <c r="H73" s="51"/>
      <c r="I73" s="52"/>
      <c r="AH73" s="4"/>
    </row>
    <row r="74" spans="1:34" x14ac:dyDescent="0.2">
      <c r="A74" s="2"/>
      <c r="B74" s="34" t="str">
        <f>TEXT(Start_Time+TIME(3,0,0),Time_Format)</f>
        <v>3 AM</v>
      </c>
      <c r="C74" s="50"/>
      <c r="D74" s="51"/>
      <c r="E74" s="51"/>
      <c r="F74" s="51"/>
      <c r="G74" s="51"/>
      <c r="H74" s="51"/>
      <c r="I74" s="52"/>
      <c r="AH74" s="4"/>
    </row>
    <row r="75" spans="1:34" x14ac:dyDescent="0.2">
      <c r="A75" s="2"/>
      <c r="B75" s="34" t="str">
        <f>TEXT(Start_Time+TIME(4,0,0),Time_Format)</f>
        <v>4 AM</v>
      </c>
      <c r="C75" s="50"/>
      <c r="D75" s="51"/>
      <c r="E75" s="51"/>
      <c r="F75" s="51"/>
      <c r="G75" s="51"/>
      <c r="H75" s="51"/>
      <c r="I75" s="52"/>
      <c r="AH75" s="4"/>
    </row>
    <row r="76" spans="1:34" x14ac:dyDescent="0.2">
      <c r="A76" s="2"/>
      <c r="B76" s="34" t="str">
        <f>TEXT(Start_Time+TIME(5,0,0),Time_Format)</f>
        <v>5 AM</v>
      </c>
      <c r="C76" s="50"/>
      <c r="D76" s="51"/>
      <c r="E76" s="51"/>
      <c r="F76" s="51"/>
      <c r="G76" s="51"/>
      <c r="H76" s="51"/>
      <c r="I76" s="52"/>
      <c r="AH76" s="4"/>
    </row>
    <row r="77" spans="1:34" x14ac:dyDescent="0.2">
      <c r="A77" s="2"/>
      <c r="B77" s="34" t="str">
        <f>TEXT(Start_Time+TIME(6,0,0),Time_Format)</f>
        <v>6 AM</v>
      </c>
      <c r="C77" s="50"/>
      <c r="D77" s="51"/>
      <c r="E77" s="51"/>
      <c r="F77" s="51"/>
      <c r="G77" s="51"/>
      <c r="H77" s="51"/>
      <c r="I77" s="52"/>
      <c r="AH77" s="4"/>
    </row>
    <row r="78" spans="1:34" x14ac:dyDescent="0.2">
      <c r="A78" s="2"/>
      <c r="B78" s="34" t="str">
        <f>TEXT(Start_Time+TIME(7,0,0),Time_Format)</f>
        <v>7 AM</v>
      </c>
      <c r="C78" s="50"/>
      <c r="D78" s="51"/>
      <c r="E78" s="51"/>
      <c r="F78" s="51"/>
      <c r="G78" s="51"/>
      <c r="H78" s="51"/>
      <c r="I78" s="52"/>
      <c r="AH78" s="4"/>
    </row>
    <row r="79" spans="1:34" x14ac:dyDescent="0.2">
      <c r="A79" s="2"/>
      <c r="B79" s="34" t="str">
        <f>TEXT(Start_Time+TIME(8,0,0),Time_Format)</f>
        <v>8 AM</v>
      </c>
      <c r="C79" s="50"/>
      <c r="D79" s="51"/>
      <c r="E79" s="51"/>
      <c r="F79" s="51"/>
      <c r="G79" s="51"/>
      <c r="H79" s="51"/>
      <c r="I79" s="52"/>
      <c r="AH79" s="4"/>
    </row>
    <row r="80" spans="1:34" x14ac:dyDescent="0.2">
      <c r="A80" s="2"/>
      <c r="B80" s="34" t="str">
        <f>TEXT(Start_Time+TIME(9,0,0),Time_Format)</f>
        <v>9 AM</v>
      </c>
      <c r="C80" s="50"/>
      <c r="D80" s="51"/>
      <c r="E80" s="51"/>
      <c r="F80" s="51"/>
      <c r="G80" s="51"/>
      <c r="H80" s="51"/>
      <c r="I80" s="52"/>
      <c r="AH80" s="4"/>
    </row>
    <row r="81" spans="1:34" x14ac:dyDescent="0.2">
      <c r="A81" s="2"/>
      <c r="B81" s="34" t="str">
        <f>TEXT(Start_Time+TIME(10,0,0),Time_Format)</f>
        <v>10 AM</v>
      </c>
      <c r="C81" s="50"/>
      <c r="D81" s="51"/>
      <c r="E81" s="51"/>
      <c r="F81" s="51"/>
      <c r="G81" s="51"/>
      <c r="H81" s="51"/>
      <c r="I81" s="52"/>
      <c r="AH81" s="4"/>
    </row>
    <row r="82" spans="1:34" x14ac:dyDescent="0.2">
      <c r="A82" s="2"/>
      <c r="B82" s="34" t="str">
        <f>TEXT(Start_Time+TIME(11,0,0),Time_Format)</f>
        <v>11 AM</v>
      </c>
      <c r="C82" s="50"/>
      <c r="D82" s="51"/>
      <c r="E82" s="51"/>
      <c r="F82" s="51"/>
      <c r="G82" s="51"/>
      <c r="H82" s="51"/>
      <c r="I82" s="52"/>
      <c r="AH82" s="4"/>
    </row>
    <row r="83" spans="1:34" x14ac:dyDescent="0.2">
      <c r="A83" s="2"/>
      <c r="B83" s="34" t="str">
        <f>TEXT(Start_Time+TIME(12,0,0),Time_Format)</f>
        <v>12 PM</v>
      </c>
      <c r="C83" s="50"/>
      <c r="D83" s="51"/>
      <c r="E83" s="51"/>
      <c r="F83" s="51"/>
      <c r="G83" s="51"/>
      <c r="H83" s="51"/>
      <c r="I83" s="52"/>
      <c r="AH83" s="4"/>
    </row>
    <row r="84" spans="1:34" x14ac:dyDescent="0.2">
      <c r="A84" s="2"/>
      <c r="B84" s="34" t="str">
        <f>TEXT(Start_Time+TIME(13,0,0),Time_Format)</f>
        <v>1 PM</v>
      </c>
      <c r="C84" s="50"/>
      <c r="D84" s="51"/>
      <c r="E84" s="51"/>
      <c r="F84" s="51"/>
      <c r="G84" s="51"/>
      <c r="H84" s="51"/>
      <c r="I84" s="52"/>
      <c r="AH84" s="4"/>
    </row>
    <row r="85" spans="1:34" x14ac:dyDescent="0.2">
      <c r="A85" s="2"/>
      <c r="B85" s="34" t="str">
        <f>TEXT(Start_Time+TIME(14,0,0),Time_Format)</f>
        <v>2 PM</v>
      </c>
      <c r="C85" s="50"/>
      <c r="D85" s="51"/>
      <c r="E85" s="51"/>
      <c r="F85" s="51"/>
      <c r="G85" s="51"/>
      <c r="H85" s="51"/>
      <c r="I85" s="52"/>
      <c r="AH85" s="4"/>
    </row>
    <row r="86" spans="1:34" x14ac:dyDescent="0.2">
      <c r="A86" s="2"/>
      <c r="B86" s="34" t="str">
        <f>TEXT(Start_Time+TIME(15,0,0),Time_Format)</f>
        <v>3 PM</v>
      </c>
      <c r="C86" s="50"/>
      <c r="D86" s="51"/>
      <c r="E86" s="51"/>
      <c r="F86" s="51"/>
      <c r="G86" s="51"/>
      <c r="H86" s="51"/>
      <c r="I86" s="52"/>
      <c r="AH86" s="4"/>
    </row>
    <row r="87" spans="1:34" x14ac:dyDescent="0.2">
      <c r="A87" s="2"/>
      <c r="B87" s="34" t="str">
        <f>TEXT(Start_Time+TIME(16,0,0),Time_Format)</f>
        <v>4 PM</v>
      </c>
      <c r="C87" s="50"/>
      <c r="D87" s="51"/>
      <c r="E87" s="51"/>
      <c r="F87" s="51"/>
      <c r="G87" s="51"/>
      <c r="H87" s="51"/>
      <c r="I87" s="52"/>
      <c r="AH87" s="4"/>
    </row>
    <row r="88" spans="1:34" x14ac:dyDescent="0.2">
      <c r="A88" s="2"/>
      <c r="B88" s="34" t="str">
        <f>TEXT(Start_Time+TIME(17,0,0),Time_Format)</f>
        <v>5 PM</v>
      </c>
      <c r="C88" s="50"/>
      <c r="D88" s="51"/>
      <c r="E88" s="51"/>
      <c r="F88" s="51"/>
      <c r="G88" s="51"/>
      <c r="H88" s="51"/>
      <c r="I88" s="52"/>
      <c r="AH88" s="4"/>
    </row>
    <row r="89" spans="1:34" x14ac:dyDescent="0.2">
      <c r="A89" s="2"/>
      <c r="B89" s="34" t="str">
        <f>TEXT(Start_Time+TIME(18,0,0),Time_Format)</f>
        <v>6 PM</v>
      </c>
      <c r="C89" s="50"/>
      <c r="D89" s="51"/>
      <c r="E89" s="51"/>
      <c r="F89" s="51"/>
      <c r="G89" s="51"/>
      <c r="H89" s="51"/>
      <c r="I89" s="52"/>
      <c r="AH89" s="4"/>
    </row>
    <row r="90" spans="1:34" x14ac:dyDescent="0.2">
      <c r="A90" s="2"/>
      <c r="B90" s="34" t="str">
        <f>TEXT(Start_Time+TIME(19,0,0),Time_Format)</f>
        <v>7 PM</v>
      </c>
      <c r="C90" s="50"/>
      <c r="D90" s="51"/>
      <c r="E90" s="51"/>
      <c r="F90" s="51"/>
      <c r="G90" s="51"/>
      <c r="H90" s="51"/>
      <c r="I90" s="52"/>
      <c r="AH90" s="4"/>
    </row>
    <row r="91" spans="1:34" x14ac:dyDescent="0.2">
      <c r="A91" s="2"/>
      <c r="B91" s="34" t="str">
        <f>TEXT(Start_Time+TIME(20,0,0),Time_Format)</f>
        <v>8 PM</v>
      </c>
      <c r="C91" s="50"/>
      <c r="D91" s="51"/>
      <c r="E91" s="51"/>
      <c r="F91" s="51"/>
      <c r="G91" s="51"/>
      <c r="H91" s="51"/>
      <c r="I91" s="52"/>
      <c r="AH91" s="4"/>
    </row>
    <row r="92" spans="1:34" x14ac:dyDescent="0.2">
      <c r="A92" s="2"/>
      <c r="B92" s="34" t="str">
        <f>TEXT(Start_Time+TIME(21,0,0),Time_Format)</f>
        <v>9 PM</v>
      </c>
      <c r="C92" s="50"/>
      <c r="D92" s="51"/>
      <c r="E92" s="51"/>
      <c r="F92" s="51"/>
      <c r="G92" s="51"/>
      <c r="H92" s="51"/>
      <c r="I92" s="52"/>
      <c r="AH92" s="4"/>
    </row>
    <row r="93" spans="1:34" x14ac:dyDescent="0.2">
      <c r="A93" s="2"/>
      <c r="B93" s="34" t="str">
        <f>TEXT(Start_Time+TIME(22,0,0),Time_Format)</f>
        <v>10 PM</v>
      </c>
      <c r="C93" s="50"/>
      <c r="D93" s="51"/>
      <c r="E93" s="51"/>
      <c r="F93" s="51"/>
      <c r="G93" s="51"/>
      <c r="H93" s="51"/>
      <c r="I93" s="52"/>
      <c r="AH93" s="4"/>
    </row>
    <row r="94" spans="1:34" ht="13.5" thickBot="1" x14ac:dyDescent="0.25">
      <c r="A94" s="2"/>
      <c r="B94" s="34" t="str">
        <f>TEXT(Start_Time+TIME(23,0,0),Time_Format)</f>
        <v>11 PM</v>
      </c>
      <c r="C94" s="50"/>
      <c r="D94" s="51"/>
      <c r="E94" s="51"/>
      <c r="F94" s="51"/>
      <c r="G94" s="51"/>
      <c r="H94" s="51"/>
      <c r="I94" s="52"/>
      <c r="AH94" s="4"/>
    </row>
    <row r="95" spans="1:34" ht="15.75" x14ac:dyDescent="0.25">
      <c r="B95" s="77" t="s">
        <v>10</v>
      </c>
      <c r="C95" s="65">
        <f>Start_Date+21</f>
        <v>41174</v>
      </c>
      <c r="D95" s="65">
        <f>Start_Date+22</f>
        <v>41175</v>
      </c>
      <c r="E95" s="65">
        <f>Start_Date+23</f>
        <v>41176</v>
      </c>
      <c r="F95" s="65">
        <f>Start_Date+24</f>
        <v>41177</v>
      </c>
      <c r="G95" s="65">
        <f>Start_Date+25</f>
        <v>41178</v>
      </c>
      <c r="H95" s="65">
        <f>Start_Date+26</f>
        <v>41179</v>
      </c>
      <c r="I95" s="63">
        <f>Start_Date+27</f>
        <v>41180</v>
      </c>
    </row>
    <row r="96" spans="1:34" ht="15" x14ac:dyDescent="0.25">
      <c r="B96" s="78"/>
      <c r="C96" s="66">
        <f>Start_Date+21</f>
        <v>41174</v>
      </c>
      <c r="D96" s="66">
        <f>Start_Date+22</f>
        <v>41175</v>
      </c>
      <c r="E96" s="66">
        <f>Start_Date+23</f>
        <v>41176</v>
      </c>
      <c r="F96" s="66">
        <f>Start_Date+24</f>
        <v>41177</v>
      </c>
      <c r="G96" s="66">
        <f>Start_Date+25</f>
        <v>41178</v>
      </c>
      <c r="H96" s="66">
        <f>Start_Date+26</f>
        <v>41179</v>
      </c>
      <c r="I96" s="64">
        <f>Start_Date+27</f>
        <v>41180</v>
      </c>
    </row>
    <row r="97" spans="1:34" ht="13.5" x14ac:dyDescent="0.25">
      <c r="B97" s="33"/>
      <c r="C97" s="47"/>
      <c r="D97" s="48"/>
      <c r="E97" s="48"/>
      <c r="F97" s="48"/>
      <c r="G97" s="48"/>
      <c r="H97" s="48"/>
      <c r="I97" s="49"/>
    </row>
    <row r="98" spans="1:34" x14ac:dyDescent="0.2">
      <c r="A98" s="2"/>
      <c r="B98" s="34" t="str">
        <f>TEXT(Start_Time,Time_Format)</f>
        <v>12 AM</v>
      </c>
      <c r="C98" s="50"/>
      <c r="D98" s="51"/>
      <c r="E98" s="51"/>
      <c r="F98" s="51"/>
      <c r="G98" s="51"/>
      <c r="H98" s="51"/>
      <c r="I98" s="52"/>
      <c r="AH98" s="4"/>
    </row>
    <row r="99" spans="1:34" x14ac:dyDescent="0.2">
      <c r="A99" s="2"/>
      <c r="B99" s="34" t="str">
        <f>TEXT(Start_Time+TIME(1,0,0),Time_Format)</f>
        <v>1 AM</v>
      </c>
      <c r="C99" s="50"/>
      <c r="D99" s="51"/>
      <c r="E99" s="51"/>
      <c r="F99" s="51"/>
      <c r="G99" s="51"/>
      <c r="H99" s="51"/>
      <c r="I99" s="52"/>
      <c r="AH99" s="4"/>
    </row>
    <row r="100" spans="1:34" x14ac:dyDescent="0.2">
      <c r="A100" s="2"/>
      <c r="B100" s="34" t="str">
        <f>TEXT(Start_Time+TIME(2,0,0),Time_Format)</f>
        <v>2 AM</v>
      </c>
      <c r="C100" s="50"/>
      <c r="D100" s="51"/>
      <c r="E100" s="51"/>
      <c r="F100" s="51"/>
      <c r="G100" s="51"/>
      <c r="H100" s="51"/>
      <c r="I100" s="52"/>
      <c r="AH100" s="4"/>
    </row>
    <row r="101" spans="1:34" x14ac:dyDescent="0.2">
      <c r="A101" s="2"/>
      <c r="B101" s="34" t="str">
        <f>TEXT(Start_Time+TIME(3,0,0),Time_Format)</f>
        <v>3 AM</v>
      </c>
      <c r="C101" s="50"/>
      <c r="D101" s="51"/>
      <c r="E101" s="51"/>
      <c r="F101" s="51"/>
      <c r="G101" s="51"/>
      <c r="H101" s="51"/>
      <c r="I101" s="52"/>
      <c r="AH101" s="4"/>
    </row>
    <row r="102" spans="1:34" x14ac:dyDescent="0.2">
      <c r="A102" s="2"/>
      <c r="B102" s="34" t="str">
        <f>TEXT(Start_Time+TIME(4,0,0),Time_Format)</f>
        <v>4 AM</v>
      </c>
      <c r="C102" s="50"/>
      <c r="D102" s="51"/>
      <c r="E102" s="51"/>
      <c r="F102" s="51"/>
      <c r="G102" s="51"/>
      <c r="H102" s="51"/>
      <c r="I102" s="52"/>
      <c r="AH102" s="4"/>
    </row>
    <row r="103" spans="1:34" x14ac:dyDescent="0.2">
      <c r="A103" s="2"/>
      <c r="B103" s="34" t="str">
        <f>TEXT(Start_Time+TIME(5,0,0),Time_Format)</f>
        <v>5 AM</v>
      </c>
      <c r="C103" s="50"/>
      <c r="D103" s="51"/>
      <c r="E103" s="51"/>
      <c r="F103" s="51"/>
      <c r="G103" s="51"/>
      <c r="H103" s="51"/>
      <c r="I103" s="52"/>
      <c r="AH103" s="4"/>
    </row>
    <row r="104" spans="1:34" x14ac:dyDescent="0.2">
      <c r="A104" s="2"/>
      <c r="B104" s="34" t="str">
        <f>TEXT(Start_Time+TIME(6,0,0),Time_Format)</f>
        <v>6 AM</v>
      </c>
      <c r="C104" s="50"/>
      <c r="D104" s="51"/>
      <c r="E104" s="51"/>
      <c r="F104" s="51"/>
      <c r="G104" s="51"/>
      <c r="H104" s="51"/>
      <c r="I104" s="52"/>
      <c r="AH104" s="4"/>
    </row>
    <row r="105" spans="1:34" x14ac:dyDescent="0.2">
      <c r="A105" s="2"/>
      <c r="B105" s="34" t="str">
        <f>TEXT(Start_Time+TIME(7,0,0),Time_Format)</f>
        <v>7 AM</v>
      </c>
      <c r="C105" s="50"/>
      <c r="D105" s="51"/>
      <c r="E105" s="51"/>
      <c r="F105" s="51"/>
      <c r="G105" s="51"/>
      <c r="H105" s="51"/>
      <c r="I105" s="52"/>
      <c r="AH105" s="4"/>
    </row>
    <row r="106" spans="1:34" x14ac:dyDescent="0.2">
      <c r="A106" s="2"/>
      <c r="B106" s="34" t="str">
        <f>TEXT(Start_Time+TIME(8,0,0),Time_Format)</f>
        <v>8 AM</v>
      </c>
      <c r="C106" s="50"/>
      <c r="D106" s="51"/>
      <c r="E106" s="51"/>
      <c r="F106" s="51"/>
      <c r="G106" s="51"/>
      <c r="H106" s="51"/>
      <c r="I106" s="52"/>
      <c r="AH106" s="4"/>
    </row>
    <row r="107" spans="1:34" x14ac:dyDescent="0.2">
      <c r="A107" s="2"/>
      <c r="B107" s="34" t="str">
        <f>TEXT(Start_Time+TIME(9,0,0),Time_Format)</f>
        <v>9 AM</v>
      </c>
      <c r="C107" s="50"/>
      <c r="D107" s="51"/>
      <c r="E107" s="51"/>
      <c r="F107" s="51"/>
      <c r="G107" s="51"/>
      <c r="H107" s="51"/>
      <c r="I107" s="52"/>
      <c r="AH107" s="4"/>
    </row>
    <row r="108" spans="1:34" x14ac:dyDescent="0.2">
      <c r="A108" s="2"/>
      <c r="B108" s="34" t="str">
        <f>TEXT(Start_Time+TIME(10,0,0),Time_Format)</f>
        <v>10 AM</v>
      </c>
      <c r="C108" s="50"/>
      <c r="D108" s="51"/>
      <c r="E108" s="51"/>
      <c r="F108" s="51"/>
      <c r="G108" s="51"/>
      <c r="H108" s="51"/>
      <c r="I108" s="52"/>
      <c r="AH108" s="4"/>
    </row>
    <row r="109" spans="1:34" x14ac:dyDescent="0.2">
      <c r="A109" s="2"/>
      <c r="B109" s="34" t="str">
        <f>TEXT(Start_Time+TIME(11,0,0),Time_Format)</f>
        <v>11 AM</v>
      </c>
      <c r="C109" s="50"/>
      <c r="D109" s="51"/>
      <c r="E109" s="51"/>
      <c r="F109" s="51"/>
      <c r="G109" s="51"/>
      <c r="H109" s="51"/>
      <c r="I109" s="52"/>
      <c r="AH109" s="4"/>
    </row>
    <row r="110" spans="1:34" x14ac:dyDescent="0.2">
      <c r="A110" s="2"/>
      <c r="B110" s="34" t="str">
        <f>TEXT(Start_Time+TIME(12,0,0),Time_Format)</f>
        <v>12 PM</v>
      </c>
      <c r="C110" s="50"/>
      <c r="D110" s="51"/>
      <c r="E110" s="51"/>
      <c r="F110" s="51"/>
      <c r="G110" s="51"/>
      <c r="H110" s="51"/>
      <c r="I110" s="52"/>
      <c r="AH110" s="4"/>
    </row>
    <row r="111" spans="1:34" x14ac:dyDescent="0.2">
      <c r="A111" s="2"/>
      <c r="B111" s="34" t="str">
        <f>TEXT(Start_Time+TIME(13,0,0),Time_Format)</f>
        <v>1 PM</v>
      </c>
      <c r="C111" s="50"/>
      <c r="D111" s="51"/>
      <c r="E111" s="51"/>
      <c r="F111" s="51"/>
      <c r="G111" s="51"/>
      <c r="H111" s="51"/>
      <c r="I111" s="52"/>
      <c r="AH111" s="4"/>
    </row>
    <row r="112" spans="1:34" x14ac:dyDescent="0.2">
      <c r="A112" s="2"/>
      <c r="B112" s="34" t="str">
        <f>TEXT(Start_Time+TIME(14,0,0),Time_Format)</f>
        <v>2 PM</v>
      </c>
      <c r="C112" s="50"/>
      <c r="D112" s="51"/>
      <c r="E112" s="51"/>
      <c r="F112" s="51"/>
      <c r="G112" s="51"/>
      <c r="H112" s="51"/>
      <c r="I112" s="52"/>
      <c r="AH112" s="4"/>
    </row>
    <row r="113" spans="1:34" x14ac:dyDescent="0.2">
      <c r="A113" s="2"/>
      <c r="B113" s="34" t="str">
        <f>TEXT(Start_Time+TIME(15,0,0),Time_Format)</f>
        <v>3 PM</v>
      </c>
      <c r="C113" s="50"/>
      <c r="D113" s="51"/>
      <c r="E113" s="51"/>
      <c r="F113" s="51"/>
      <c r="G113" s="51"/>
      <c r="H113" s="51"/>
      <c r="I113" s="52"/>
      <c r="AH113" s="4"/>
    </row>
    <row r="114" spans="1:34" x14ac:dyDescent="0.2">
      <c r="A114" s="2"/>
      <c r="B114" s="34" t="str">
        <f>TEXT(Start_Time+TIME(16,0,0),Time_Format)</f>
        <v>4 PM</v>
      </c>
      <c r="C114" s="50"/>
      <c r="D114" s="51"/>
      <c r="E114" s="51"/>
      <c r="F114" s="51"/>
      <c r="G114" s="51"/>
      <c r="H114" s="51"/>
      <c r="I114" s="52"/>
      <c r="AH114" s="4"/>
    </row>
    <row r="115" spans="1:34" x14ac:dyDescent="0.2">
      <c r="A115" s="2"/>
      <c r="B115" s="34" t="str">
        <f>TEXT(Start_Time+TIME(17,0,0),Time_Format)</f>
        <v>5 PM</v>
      </c>
      <c r="C115" s="50"/>
      <c r="D115" s="51"/>
      <c r="E115" s="51"/>
      <c r="F115" s="51"/>
      <c r="G115" s="51"/>
      <c r="H115" s="51"/>
      <c r="I115" s="52"/>
      <c r="AH115" s="4"/>
    </row>
    <row r="116" spans="1:34" x14ac:dyDescent="0.2">
      <c r="A116" s="2"/>
      <c r="B116" s="34" t="str">
        <f>TEXT(Start_Time+TIME(18,0,0),Time_Format)</f>
        <v>6 PM</v>
      </c>
      <c r="C116" s="50"/>
      <c r="D116" s="51"/>
      <c r="E116" s="51"/>
      <c r="F116" s="51"/>
      <c r="G116" s="51"/>
      <c r="H116" s="51"/>
      <c r="I116" s="52"/>
      <c r="AH116" s="4"/>
    </row>
    <row r="117" spans="1:34" x14ac:dyDescent="0.2">
      <c r="A117" s="2"/>
      <c r="B117" s="34" t="str">
        <f>TEXT(Start_Time+TIME(19,0,0),Time_Format)</f>
        <v>7 PM</v>
      </c>
      <c r="C117" s="50"/>
      <c r="D117" s="51"/>
      <c r="E117" s="51"/>
      <c r="F117" s="51"/>
      <c r="G117" s="51"/>
      <c r="H117" s="51"/>
      <c r="I117" s="52"/>
      <c r="AH117" s="4"/>
    </row>
    <row r="118" spans="1:34" x14ac:dyDescent="0.2">
      <c r="A118" s="2"/>
      <c r="B118" s="34" t="str">
        <f>TEXT(Start_Time+TIME(20,0,0),Time_Format)</f>
        <v>8 PM</v>
      </c>
      <c r="C118" s="50"/>
      <c r="D118" s="51"/>
      <c r="E118" s="51"/>
      <c r="F118" s="51"/>
      <c r="G118" s="51"/>
      <c r="H118" s="51"/>
      <c r="I118" s="52"/>
      <c r="AH118" s="4"/>
    </row>
    <row r="119" spans="1:34" x14ac:dyDescent="0.2">
      <c r="A119" s="2"/>
      <c r="B119" s="34" t="str">
        <f>TEXT(Start_Time+TIME(21,0,0),Time_Format)</f>
        <v>9 PM</v>
      </c>
      <c r="C119" s="50"/>
      <c r="D119" s="51"/>
      <c r="E119" s="51"/>
      <c r="F119" s="51"/>
      <c r="G119" s="51"/>
      <c r="H119" s="51"/>
      <c r="I119" s="52"/>
      <c r="AH119" s="4"/>
    </row>
    <row r="120" spans="1:34" x14ac:dyDescent="0.2">
      <c r="A120" s="2"/>
      <c r="B120" s="34" t="str">
        <f>TEXT(Start_Time+TIME(22,0,0),Time_Format)</f>
        <v>10 PM</v>
      </c>
      <c r="C120" s="50"/>
      <c r="D120" s="51"/>
      <c r="E120" s="51"/>
      <c r="F120" s="51"/>
      <c r="G120" s="51"/>
      <c r="H120" s="51"/>
      <c r="I120" s="52"/>
      <c r="AH120" s="4"/>
    </row>
    <row r="121" spans="1:34" ht="13.5" thickBot="1" x14ac:dyDescent="0.25">
      <c r="A121" s="2"/>
      <c r="B121" s="34" t="str">
        <f>TEXT(Start_Time+TIME(23,0,0),Time_Format)</f>
        <v>11 PM</v>
      </c>
      <c r="C121" s="50"/>
      <c r="D121" s="51"/>
      <c r="E121" s="51"/>
      <c r="F121" s="51"/>
      <c r="G121" s="51"/>
      <c r="H121" s="51"/>
      <c r="I121" s="52"/>
      <c r="AH121" s="4"/>
    </row>
    <row r="122" spans="1:34" ht="15.75" x14ac:dyDescent="0.25">
      <c r="B122" s="77" t="s">
        <v>11</v>
      </c>
      <c r="C122" s="65">
        <f>Start_Date+28</f>
        <v>41181</v>
      </c>
      <c r="D122" s="65">
        <f>Start_Date+29</f>
        <v>41182</v>
      </c>
      <c r="E122" s="65">
        <f>Start_Date+30</f>
        <v>41183</v>
      </c>
      <c r="F122" s="65">
        <f>Start_Date+31</f>
        <v>41184</v>
      </c>
      <c r="G122" s="65">
        <f>Start_Date+32</f>
        <v>41185</v>
      </c>
      <c r="H122" s="65">
        <f>Start_Date+33</f>
        <v>41186</v>
      </c>
      <c r="I122" s="63">
        <f>Start_Date+34</f>
        <v>41187</v>
      </c>
    </row>
    <row r="123" spans="1:34" ht="15" x14ac:dyDescent="0.25">
      <c r="B123" s="78"/>
      <c r="C123" s="66">
        <f>Start_Date+28</f>
        <v>41181</v>
      </c>
      <c r="D123" s="66">
        <f>Start_Date+29</f>
        <v>41182</v>
      </c>
      <c r="E123" s="66">
        <f>Start_Date+30</f>
        <v>41183</v>
      </c>
      <c r="F123" s="66">
        <f>Start_Date+31</f>
        <v>41184</v>
      </c>
      <c r="G123" s="66">
        <f>Start_Date+32</f>
        <v>41185</v>
      </c>
      <c r="H123" s="66">
        <f>Start_Date+33</f>
        <v>41186</v>
      </c>
      <c r="I123" s="64">
        <f>Start_Date+34</f>
        <v>41187</v>
      </c>
    </row>
    <row r="124" spans="1:34" ht="13.5" x14ac:dyDescent="0.25">
      <c r="B124" s="33"/>
      <c r="C124" s="47"/>
      <c r="D124" s="48"/>
      <c r="E124" s="48"/>
      <c r="F124" s="48"/>
      <c r="G124" s="48"/>
      <c r="H124" s="48"/>
      <c r="I124" s="49"/>
    </row>
    <row r="125" spans="1:34" x14ac:dyDescent="0.2">
      <c r="A125" s="2"/>
      <c r="B125" s="34" t="str">
        <f>TEXT(Start_Time,Time_Format)</f>
        <v>12 AM</v>
      </c>
      <c r="C125" s="50"/>
      <c r="D125" s="51"/>
      <c r="E125" s="51"/>
      <c r="F125" s="51"/>
      <c r="G125" s="51"/>
      <c r="H125" s="51"/>
      <c r="I125" s="52"/>
      <c r="AH125" s="4"/>
    </row>
    <row r="126" spans="1:34" x14ac:dyDescent="0.2">
      <c r="A126" s="2"/>
      <c r="B126" s="34" t="str">
        <f>TEXT(Start_Time+TIME(1,0,0),Time_Format)</f>
        <v>1 AM</v>
      </c>
      <c r="C126" s="50"/>
      <c r="D126" s="51"/>
      <c r="E126" s="51"/>
      <c r="F126" s="51"/>
      <c r="G126" s="51"/>
      <c r="H126" s="51"/>
      <c r="I126" s="52"/>
      <c r="AH126" s="4"/>
    </row>
    <row r="127" spans="1:34" x14ac:dyDescent="0.2">
      <c r="A127" s="2"/>
      <c r="B127" s="34" t="str">
        <f>TEXT(Start_Time+TIME(2,0,0),Time_Format)</f>
        <v>2 AM</v>
      </c>
      <c r="C127" s="50"/>
      <c r="D127" s="51"/>
      <c r="E127" s="51"/>
      <c r="F127" s="51"/>
      <c r="G127" s="51"/>
      <c r="H127" s="51"/>
      <c r="I127" s="52"/>
      <c r="AH127" s="4"/>
    </row>
    <row r="128" spans="1:34" x14ac:dyDescent="0.2">
      <c r="A128" s="2"/>
      <c r="B128" s="34" t="str">
        <f>TEXT(Start_Time+TIME(3,0,0),Time_Format)</f>
        <v>3 AM</v>
      </c>
      <c r="C128" s="50"/>
      <c r="D128" s="51"/>
      <c r="E128" s="51"/>
      <c r="F128" s="51"/>
      <c r="G128" s="51"/>
      <c r="H128" s="51"/>
      <c r="I128" s="52"/>
      <c r="AH128" s="4"/>
    </row>
    <row r="129" spans="1:34" x14ac:dyDescent="0.2">
      <c r="A129" s="2"/>
      <c r="B129" s="34" t="str">
        <f>TEXT(Start_Time+TIME(4,0,0),Time_Format)</f>
        <v>4 AM</v>
      </c>
      <c r="C129" s="50"/>
      <c r="D129" s="51"/>
      <c r="E129" s="51"/>
      <c r="F129" s="51"/>
      <c r="G129" s="51"/>
      <c r="H129" s="51"/>
      <c r="I129" s="52"/>
      <c r="AH129" s="4"/>
    </row>
    <row r="130" spans="1:34" x14ac:dyDescent="0.2">
      <c r="A130" s="2"/>
      <c r="B130" s="34" t="str">
        <f>TEXT(Start_Time+TIME(5,0,0),Time_Format)</f>
        <v>5 AM</v>
      </c>
      <c r="C130" s="50"/>
      <c r="D130" s="51"/>
      <c r="E130" s="51"/>
      <c r="F130" s="51"/>
      <c r="G130" s="51"/>
      <c r="H130" s="51"/>
      <c r="I130" s="52"/>
      <c r="AH130" s="4"/>
    </row>
    <row r="131" spans="1:34" x14ac:dyDescent="0.2">
      <c r="A131" s="2"/>
      <c r="B131" s="34" t="str">
        <f>TEXT(Start_Time+TIME(6,0,0),Time_Format)</f>
        <v>6 AM</v>
      </c>
      <c r="C131" s="50"/>
      <c r="D131" s="51"/>
      <c r="E131" s="51"/>
      <c r="F131" s="51"/>
      <c r="G131" s="51"/>
      <c r="H131" s="51"/>
      <c r="I131" s="52"/>
      <c r="AH131" s="4"/>
    </row>
    <row r="132" spans="1:34" x14ac:dyDescent="0.2">
      <c r="A132" s="2"/>
      <c r="B132" s="34" t="str">
        <f>TEXT(Start_Time+TIME(7,0,0),Time_Format)</f>
        <v>7 AM</v>
      </c>
      <c r="C132" s="50"/>
      <c r="D132" s="51"/>
      <c r="E132" s="51"/>
      <c r="F132" s="51"/>
      <c r="G132" s="51"/>
      <c r="H132" s="51"/>
      <c r="I132" s="52"/>
      <c r="AH132" s="4"/>
    </row>
    <row r="133" spans="1:34" x14ac:dyDescent="0.2">
      <c r="A133" s="2"/>
      <c r="B133" s="34" t="str">
        <f>TEXT(Start_Time+TIME(8,0,0),Time_Format)</f>
        <v>8 AM</v>
      </c>
      <c r="C133" s="50"/>
      <c r="D133" s="51"/>
      <c r="E133" s="51"/>
      <c r="F133" s="51"/>
      <c r="G133" s="51"/>
      <c r="H133" s="51"/>
      <c r="I133" s="52"/>
      <c r="AH133" s="4"/>
    </row>
    <row r="134" spans="1:34" x14ac:dyDescent="0.2">
      <c r="A134" s="2"/>
      <c r="B134" s="34" t="str">
        <f>TEXT(Start_Time+TIME(9,0,0),Time_Format)</f>
        <v>9 AM</v>
      </c>
      <c r="C134" s="50"/>
      <c r="D134" s="51"/>
      <c r="E134" s="51"/>
      <c r="F134" s="51"/>
      <c r="G134" s="51"/>
      <c r="H134" s="51"/>
      <c r="I134" s="52"/>
      <c r="AH134" s="4"/>
    </row>
    <row r="135" spans="1:34" x14ac:dyDescent="0.2">
      <c r="A135" s="2"/>
      <c r="B135" s="34" t="str">
        <f>TEXT(Start_Time+TIME(10,0,0),Time_Format)</f>
        <v>10 AM</v>
      </c>
      <c r="C135" s="50"/>
      <c r="D135" s="51"/>
      <c r="E135" s="51"/>
      <c r="F135" s="51"/>
      <c r="G135" s="51"/>
      <c r="H135" s="51"/>
      <c r="I135" s="52"/>
      <c r="AH135" s="4"/>
    </row>
    <row r="136" spans="1:34" x14ac:dyDescent="0.2">
      <c r="A136" s="2"/>
      <c r="B136" s="34" t="str">
        <f>TEXT(Start_Time+TIME(11,0,0),Time_Format)</f>
        <v>11 AM</v>
      </c>
      <c r="C136" s="50"/>
      <c r="D136" s="51"/>
      <c r="E136" s="51"/>
      <c r="F136" s="51"/>
      <c r="G136" s="51"/>
      <c r="H136" s="51"/>
      <c r="I136" s="52"/>
      <c r="AH136" s="4"/>
    </row>
    <row r="137" spans="1:34" x14ac:dyDescent="0.2">
      <c r="A137" s="2"/>
      <c r="B137" s="34" t="str">
        <f>TEXT(Start_Time+TIME(12,0,0),Time_Format)</f>
        <v>12 PM</v>
      </c>
      <c r="C137" s="50"/>
      <c r="D137" s="51"/>
      <c r="E137" s="51"/>
      <c r="F137" s="51"/>
      <c r="G137" s="51"/>
      <c r="H137" s="51"/>
      <c r="I137" s="52"/>
      <c r="AH137" s="4"/>
    </row>
    <row r="138" spans="1:34" x14ac:dyDescent="0.2">
      <c r="A138" s="2"/>
      <c r="B138" s="34" t="str">
        <f>TEXT(Start_Time+TIME(13,0,0),Time_Format)</f>
        <v>1 PM</v>
      </c>
      <c r="C138" s="50"/>
      <c r="D138" s="51"/>
      <c r="E138" s="51"/>
      <c r="F138" s="51"/>
      <c r="G138" s="51"/>
      <c r="H138" s="51"/>
      <c r="I138" s="52"/>
      <c r="AH138" s="4"/>
    </row>
    <row r="139" spans="1:34" x14ac:dyDescent="0.2">
      <c r="A139" s="2"/>
      <c r="B139" s="34" t="str">
        <f>TEXT(Start_Time+TIME(14,0,0),Time_Format)</f>
        <v>2 PM</v>
      </c>
      <c r="C139" s="50"/>
      <c r="D139" s="51"/>
      <c r="E139" s="51"/>
      <c r="F139" s="51"/>
      <c r="G139" s="51"/>
      <c r="H139" s="51"/>
      <c r="I139" s="52"/>
      <c r="AH139" s="4"/>
    </row>
    <row r="140" spans="1:34" x14ac:dyDescent="0.2">
      <c r="A140" s="2"/>
      <c r="B140" s="34" t="str">
        <f>TEXT(Start_Time+TIME(15,0,0),Time_Format)</f>
        <v>3 PM</v>
      </c>
      <c r="C140" s="50"/>
      <c r="D140" s="51"/>
      <c r="E140" s="51"/>
      <c r="F140" s="51"/>
      <c r="G140" s="51"/>
      <c r="H140" s="51"/>
      <c r="I140" s="52"/>
      <c r="AH140" s="4"/>
    </row>
    <row r="141" spans="1:34" x14ac:dyDescent="0.2">
      <c r="A141" s="2"/>
      <c r="B141" s="34" t="str">
        <f>TEXT(Start_Time+TIME(16,0,0),Time_Format)</f>
        <v>4 PM</v>
      </c>
      <c r="C141" s="50"/>
      <c r="D141" s="51"/>
      <c r="E141" s="51"/>
      <c r="F141" s="51"/>
      <c r="G141" s="51"/>
      <c r="H141" s="51"/>
      <c r="I141" s="52"/>
      <c r="AH141" s="4"/>
    </row>
    <row r="142" spans="1:34" x14ac:dyDescent="0.2">
      <c r="A142" s="2"/>
      <c r="B142" s="34" t="str">
        <f>TEXT(Start_Time+TIME(17,0,0),Time_Format)</f>
        <v>5 PM</v>
      </c>
      <c r="C142" s="50"/>
      <c r="D142" s="51"/>
      <c r="E142" s="51"/>
      <c r="F142" s="51"/>
      <c r="G142" s="51"/>
      <c r="H142" s="51"/>
      <c r="I142" s="52"/>
      <c r="AH142" s="4"/>
    </row>
    <row r="143" spans="1:34" x14ac:dyDescent="0.2">
      <c r="A143" s="2"/>
      <c r="B143" s="34" t="str">
        <f>TEXT(Start_Time+TIME(18,0,0),Time_Format)</f>
        <v>6 PM</v>
      </c>
      <c r="C143" s="50"/>
      <c r="D143" s="51"/>
      <c r="E143" s="51"/>
      <c r="F143" s="51"/>
      <c r="G143" s="51"/>
      <c r="H143" s="51"/>
      <c r="I143" s="52"/>
      <c r="AH143" s="4"/>
    </row>
    <row r="144" spans="1:34" x14ac:dyDescent="0.2">
      <c r="A144" s="2"/>
      <c r="B144" s="34" t="str">
        <f>TEXT(Start_Time+TIME(19,0,0),Time_Format)</f>
        <v>7 PM</v>
      </c>
      <c r="C144" s="50"/>
      <c r="D144" s="51"/>
      <c r="E144" s="51"/>
      <c r="F144" s="51"/>
      <c r="G144" s="51"/>
      <c r="H144" s="51"/>
      <c r="I144" s="52"/>
      <c r="AH144" s="4"/>
    </row>
    <row r="145" spans="1:34" x14ac:dyDescent="0.2">
      <c r="A145" s="2"/>
      <c r="B145" s="34" t="str">
        <f>TEXT(Start_Time+TIME(20,0,0),Time_Format)</f>
        <v>8 PM</v>
      </c>
      <c r="C145" s="50"/>
      <c r="D145" s="51"/>
      <c r="E145" s="51"/>
      <c r="F145" s="51"/>
      <c r="G145" s="51"/>
      <c r="H145" s="51"/>
      <c r="I145" s="52"/>
      <c r="AH145" s="4"/>
    </row>
    <row r="146" spans="1:34" x14ac:dyDescent="0.2">
      <c r="A146" s="2"/>
      <c r="B146" s="34" t="str">
        <f>TEXT(Start_Time+TIME(21,0,0),Time_Format)</f>
        <v>9 PM</v>
      </c>
      <c r="C146" s="50"/>
      <c r="D146" s="51"/>
      <c r="E146" s="51"/>
      <c r="F146" s="51"/>
      <c r="G146" s="51"/>
      <c r="H146" s="51"/>
      <c r="I146" s="52"/>
      <c r="AH146" s="4"/>
    </row>
    <row r="147" spans="1:34" x14ac:dyDescent="0.2">
      <c r="A147" s="2"/>
      <c r="B147" s="34" t="str">
        <f>TEXT(Start_Time+TIME(22,0,0),Time_Format)</f>
        <v>10 PM</v>
      </c>
      <c r="C147" s="50"/>
      <c r="D147" s="51"/>
      <c r="E147" s="51"/>
      <c r="F147" s="51"/>
      <c r="G147" s="51"/>
      <c r="H147" s="51"/>
      <c r="I147" s="52"/>
      <c r="AH147" s="4"/>
    </row>
    <row r="148" spans="1:34" ht="13.5" thickBot="1" x14ac:dyDescent="0.25">
      <c r="A148" s="2"/>
      <c r="B148" s="58" t="str">
        <f>TEXT(Start_Time+TIME(23,0,0),Time_Format)</f>
        <v>11 PM</v>
      </c>
      <c r="C148" s="59"/>
      <c r="D148" s="60"/>
      <c r="E148" s="60"/>
      <c r="F148" s="60"/>
      <c r="G148" s="60"/>
      <c r="H148" s="60"/>
      <c r="I148" s="61"/>
      <c r="AH148" s="4"/>
    </row>
    <row r="149" spans="1:34" ht="15.75" x14ac:dyDescent="0.25">
      <c r="B149" s="77" t="s">
        <v>27</v>
      </c>
      <c r="C149" s="65">
        <f>Start_Date+35</f>
        <v>41188</v>
      </c>
      <c r="D149" s="65">
        <f>Start_Date+36</f>
        <v>41189</v>
      </c>
      <c r="E149" s="65">
        <f>Start_Date+37</f>
        <v>41190</v>
      </c>
      <c r="F149" s="65">
        <f>Start_Date+38</f>
        <v>41191</v>
      </c>
      <c r="G149" s="65">
        <f>Start_Date+39</f>
        <v>41192</v>
      </c>
      <c r="H149" s="65">
        <f>Start_Date+40</f>
        <v>41193</v>
      </c>
      <c r="I149" s="63">
        <f>Start_Date+41</f>
        <v>41194</v>
      </c>
    </row>
    <row r="150" spans="1:34" ht="15" x14ac:dyDescent="0.25">
      <c r="B150" s="78"/>
      <c r="C150" s="66">
        <f>Start_Date+35</f>
        <v>41188</v>
      </c>
      <c r="D150" s="66">
        <f>Start_Date+36</f>
        <v>41189</v>
      </c>
      <c r="E150" s="66">
        <f>Start_Date+37</f>
        <v>41190</v>
      </c>
      <c r="F150" s="66">
        <f>Start_Date+38</f>
        <v>41191</v>
      </c>
      <c r="G150" s="66">
        <f>Start_Date+39</f>
        <v>41192</v>
      </c>
      <c r="H150" s="66">
        <f>Start_Date+40</f>
        <v>41193</v>
      </c>
      <c r="I150" s="64">
        <f>Start_Date+41</f>
        <v>41194</v>
      </c>
    </row>
    <row r="151" spans="1:34" ht="13.5" x14ac:dyDescent="0.25">
      <c r="B151" s="33"/>
      <c r="C151" s="47"/>
      <c r="D151" s="48"/>
      <c r="E151" s="48"/>
      <c r="F151" s="48"/>
      <c r="G151" s="48"/>
      <c r="H151" s="48"/>
      <c r="I151" s="49"/>
    </row>
    <row r="152" spans="1:34" x14ac:dyDescent="0.2">
      <c r="A152" s="2"/>
      <c r="B152" s="34" t="str">
        <f>TEXT(Start_Time,Time_Format)</f>
        <v>12 AM</v>
      </c>
      <c r="C152" s="50"/>
      <c r="D152" s="51"/>
      <c r="E152" s="51"/>
      <c r="F152" s="51"/>
      <c r="G152" s="51"/>
      <c r="H152" s="51"/>
      <c r="I152" s="52"/>
      <c r="AH152" s="4"/>
    </row>
    <row r="153" spans="1:34" x14ac:dyDescent="0.2">
      <c r="A153" s="2"/>
      <c r="B153" s="34" t="str">
        <f>TEXT(Start_Time+TIME(1,0,0),Time_Format)</f>
        <v>1 AM</v>
      </c>
      <c r="C153" s="50"/>
      <c r="D153" s="51"/>
      <c r="E153" s="51"/>
      <c r="F153" s="51"/>
      <c r="G153" s="51"/>
      <c r="H153" s="51"/>
      <c r="I153" s="52"/>
      <c r="AH153" s="4"/>
    </row>
    <row r="154" spans="1:34" x14ac:dyDescent="0.2">
      <c r="A154" s="2"/>
      <c r="B154" s="34" t="str">
        <f>TEXT(Start_Time+TIME(2,0,0),Time_Format)</f>
        <v>2 AM</v>
      </c>
      <c r="C154" s="50"/>
      <c r="D154" s="51"/>
      <c r="E154" s="51"/>
      <c r="F154" s="51"/>
      <c r="G154" s="51"/>
      <c r="H154" s="51"/>
      <c r="I154" s="52"/>
      <c r="AH154" s="4"/>
    </row>
    <row r="155" spans="1:34" x14ac:dyDescent="0.2">
      <c r="A155" s="2"/>
      <c r="B155" s="34" t="str">
        <f>TEXT(Start_Time+TIME(3,0,0),Time_Format)</f>
        <v>3 AM</v>
      </c>
      <c r="C155" s="50"/>
      <c r="D155" s="51"/>
      <c r="E155" s="51"/>
      <c r="F155" s="51"/>
      <c r="G155" s="51"/>
      <c r="H155" s="51"/>
      <c r="I155" s="52"/>
      <c r="AH155" s="4"/>
    </row>
    <row r="156" spans="1:34" x14ac:dyDescent="0.2">
      <c r="A156" s="2"/>
      <c r="B156" s="34" t="str">
        <f>TEXT(Start_Time+TIME(4,0,0),Time_Format)</f>
        <v>4 AM</v>
      </c>
      <c r="C156" s="50"/>
      <c r="D156" s="51"/>
      <c r="E156" s="51"/>
      <c r="F156" s="51"/>
      <c r="G156" s="51"/>
      <c r="H156" s="51"/>
      <c r="I156" s="52"/>
      <c r="AH156" s="4"/>
    </row>
    <row r="157" spans="1:34" x14ac:dyDescent="0.2">
      <c r="A157" s="2"/>
      <c r="B157" s="34" t="str">
        <f>TEXT(Start_Time+TIME(5,0,0),Time_Format)</f>
        <v>5 AM</v>
      </c>
      <c r="C157" s="50"/>
      <c r="D157" s="51"/>
      <c r="E157" s="51"/>
      <c r="F157" s="51"/>
      <c r="G157" s="51"/>
      <c r="H157" s="51"/>
      <c r="I157" s="52"/>
      <c r="AH157" s="4"/>
    </row>
    <row r="158" spans="1:34" x14ac:dyDescent="0.2">
      <c r="A158" s="2"/>
      <c r="B158" s="34" t="str">
        <f>TEXT(Start_Time+TIME(6,0,0),Time_Format)</f>
        <v>6 AM</v>
      </c>
      <c r="C158" s="50"/>
      <c r="D158" s="51"/>
      <c r="E158" s="51"/>
      <c r="F158" s="51"/>
      <c r="G158" s="51"/>
      <c r="H158" s="51"/>
      <c r="I158" s="52"/>
      <c r="AH158" s="4"/>
    </row>
    <row r="159" spans="1:34" x14ac:dyDescent="0.2">
      <c r="A159" s="2"/>
      <c r="B159" s="34" t="str">
        <f>TEXT(Start_Time+TIME(7,0,0),Time_Format)</f>
        <v>7 AM</v>
      </c>
      <c r="C159" s="50"/>
      <c r="D159" s="51"/>
      <c r="E159" s="51"/>
      <c r="F159" s="51"/>
      <c r="G159" s="51"/>
      <c r="H159" s="51"/>
      <c r="I159" s="52"/>
      <c r="AH159" s="4"/>
    </row>
    <row r="160" spans="1:34" x14ac:dyDescent="0.2">
      <c r="A160" s="2"/>
      <c r="B160" s="34" t="str">
        <f>TEXT(Start_Time+TIME(8,0,0),Time_Format)</f>
        <v>8 AM</v>
      </c>
      <c r="C160" s="50"/>
      <c r="D160" s="51"/>
      <c r="E160" s="51"/>
      <c r="F160" s="51"/>
      <c r="G160" s="51"/>
      <c r="H160" s="51"/>
      <c r="I160" s="52"/>
      <c r="AH160" s="4"/>
    </row>
    <row r="161" spans="1:34" x14ac:dyDescent="0.2">
      <c r="A161" s="2"/>
      <c r="B161" s="34" t="str">
        <f>TEXT(Start_Time+TIME(9,0,0),Time_Format)</f>
        <v>9 AM</v>
      </c>
      <c r="C161" s="50"/>
      <c r="D161" s="51"/>
      <c r="E161" s="51"/>
      <c r="F161" s="51"/>
      <c r="G161" s="51"/>
      <c r="H161" s="51"/>
      <c r="I161" s="52"/>
      <c r="AH161" s="4"/>
    </row>
    <row r="162" spans="1:34" x14ac:dyDescent="0.2">
      <c r="A162" s="2"/>
      <c r="B162" s="34" t="str">
        <f>TEXT(Start_Time+TIME(10,0,0),Time_Format)</f>
        <v>10 AM</v>
      </c>
      <c r="C162" s="50"/>
      <c r="D162" s="51"/>
      <c r="E162" s="51"/>
      <c r="F162" s="51"/>
      <c r="G162" s="51"/>
      <c r="H162" s="51"/>
      <c r="I162" s="52"/>
      <c r="AH162" s="4"/>
    </row>
    <row r="163" spans="1:34" x14ac:dyDescent="0.2">
      <c r="A163" s="2"/>
      <c r="B163" s="34" t="str">
        <f>TEXT(Start_Time+TIME(11,0,0),Time_Format)</f>
        <v>11 AM</v>
      </c>
      <c r="C163" s="50"/>
      <c r="D163" s="51"/>
      <c r="E163" s="51"/>
      <c r="F163" s="51"/>
      <c r="G163" s="51"/>
      <c r="H163" s="51"/>
      <c r="I163" s="52"/>
      <c r="AH163" s="4"/>
    </row>
    <row r="164" spans="1:34" x14ac:dyDescent="0.2">
      <c r="A164" s="2"/>
      <c r="B164" s="34" t="str">
        <f>TEXT(Start_Time+TIME(12,0,0),Time_Format)</f>
        <v>12 PM</v>
      </c>
      <c r="C164" s="50"/>
      <c r="D164" s="51"/>
      <c r="E164" s="51"/>
      <c r="F164" s="51"/>
      <c r="G164" s="51"/>
      <c r="H164" s="51"/>
      <c r="I164" s="52"/>
      <c r="AH164" s="4"/>
    </row>
    <row r="165" spans="1:34" x14ac:dyDescent="0.2">
      <c r="A165" s="2"/>
      <c r="B165" s="34" t="str">
        <f>TEXT(Start_Time+TIME(13,0,0),Time_Format)</f>
        <v>1 PM</v>
      </c>
      <c r="C165" s="50"/>
      <c r="D165" s="51"/>
      <c r="E165" s="51"/>
      <c r="F165" s="51"/>
      <c r="G165" s="51"/>
      <c r="H165" s="51"/>
      <c r="I165" s="52"/>
      <c r="AH165" s="4"/>
    </row>
    <row r="166" spans="1:34" x14ac:dyDescent="0.2">
      <c r="A166" s="2"/>
      <c r="B166" s="34" t="str">
        <f>TEXT(Start_Time+TIME(14,0,0),Time_Format)</f>
        <v>2 PM</v>
      </c>
      <c r="C166" s="50"/>
      <c r="D166" s="51"/>
      <c r="E166" s="51"/>
      <c r="F166" s="51"/>
      <c r="G166" s="51"/>
      <c r="H166" s="51"/>
      <c r="I166" s="52"/>
      <c r="AH166" s="4"/>
    </row>
    <row r="167" spans="1:34" x14ac:dyDescent="0.2">
      <c r="A167" s="2"/>
      <c r="B167" s="34" t="str">
        <f>TEXT(Start_Time+TIME(15,0,0),Time_Format)</f>
        <v>3 PM</v>
      </c>
      <c r="C167" s="50"/>
      <c r="D167" s="51"/>
      <c r="E167" s="51"/>
      <c r="F167" s="51"/>
      <c r="G167" s="51"/>
      <c r="H167" s="51"/>
      <c r="I167" s="52"/>
      <c r="AH167" s="4"/>
    </row>
    <row r="168" spans="1:34" x14ac:dyDescent="0.2">
      <c r="A168" s="2"/>
      <c r="B168" s="34" t="str">
        <f>TEXT(Start_Time+TIME(16,0,0),Time_Format)</f>
        <v>4 PM</v>
      </c>
      <c r="C168" s="50"/>
      <c r="D168" s="51"/>
      <c r="E168" s="51"/>
      <c r="F168" s="51"/>
      <c r="G168" s="51"/>
      <c r="H168" s="51"/>
      <c r="I168" s="52"/>
      <c r="AH168" s="4"/>
    </row>
    <row r="169" spans="1:34" x14ac:dyDescent="0.2">
      <c r="A169" s="2"/>
      <c r="B169" s="34" t="str">
        <f>TEXT(Start_Time+TIME(17,0,0),Time_Format)</f>
        <v>5 PM</v>
      </c>
      <c r="C169" s="50"/>
      <c r="D169" s="51"/>
      <c r="E169" s="51"/>
      <c r="F169" s="51"/>
      <c r="G169" s="51"/>
      <c r="H169" s="51"/>
      <c r="I169" s="52"/>
      <c r="AH169" s="4"/>
    </row>
    <row r="170" spans="1:34" x14ac:dyDescent="0.2">
      <c r="A170" s="2"/>
      <c r="B170" s="34" t="str">
        <f>TEXT(Start_Time+TIME(18,0,0),Time_Format)</f>
        <v>6 PM</v>
      </c>
      <c r="C170" s="50"/>
      <c r="D170" s="51"/>
      <c r="E170" s="51"/>
      <c r="F170" s="51"/>
      <c r="G170" s="51"/>
      <c r="H170" s="51"/>
      <c r="I170" s="52"/>
      <c r="AH170" s="4"/>
    </row>
    <row r="171" spans="1:34" x14ac:dyDescent="0.2">
      <c r="A171" s="2"/>
      <c r="B171" s="34" t="str">
        <f>TEXT(Start_Time+TIME(19,0,0),Time_Format)</f>
        <v>7 PM</v>
      </c>
      <c r="C171" s="50"/>
      <c r="D171" s="51"/>
      <c r="E171" s="51"/>
      <c r="F171" s="51"/>
      <c r="G171" s="51"/>
      <c r="H171" s="51"/>
      <c r="I171" s="52"/>
      <c r="AH171" s="4"/>
    </row>
    <row r="172" spans="1:34" x14ac:dyDescent="0.2">
      <c r="A172" s="2"/>
      <c r="B172" s="34" t="str">
        <f>TEXT(Start_Time+TIME(20,0,0),Time_Format)</f>
        <v>8 PM</v>
      </c>
      <c r="C172" s="50"/>
      <c r="D172" s="51"/>
      <c r="E172" s="51"/>
      <c r="F172" s="51"/>
      <c r="G172" s="51"/>
      <c r="H172" s="51"/>
      <c r="I172" s="52"/>
      <c r="AH172" s="4"/>
    </row>
    <row r="173" spans="1:34" x14ac:dyDescent="0.2">
      <c r="A173" s="2"/>
      <c r="B173" s="34" t="str">
        <f>TEXT(Start_Time+TIME(21,0,0),Time_Format)</f>
        <v>9 PM</v>
      </c>
      <c r="C173" s="50"/>
      <c r="D173" s="51"/>
      <c r="E173" s="51"/>
      <c r="F173" s="51"/>
      <c r="G173" s="51"/>
      <c r="H173" s="51"/>
      <c r="I173" s="52"/>
      <c r="AH173" s="4"/>
    </row>
    <row r="174" spans="1:34" x14ac:dyDescent="0.2">
      <c r="A174" s="2"/>
      <c r="B174" s="34" t="str">
        <f>TEXT(Start_Time+TIME(22,0,0),Time_Format)</f>
        <v>10 PM</v>
      </c>
      <c r="C174" s="50"/>
      <c r="D174" s="51"/>
      <c r="E174" s="51"/>
      <c r="F174" s="51"/>
      <c r="G174" s="51"/>
      <c r="H174" s="51"/>
      <c r="I174" s="52"/>
      <c r="AH174" s="4"/>
    </row>
    <row r="175" spans="1:34" ht="13.5" thickBot="1" x14ac:dyDescent="0.25">
      <c r="A175" s="2"/>
      <c r="B175" s="58" t="str">
        <f>TEXT(Start_Time+TIME(23,0,0),Time_Format)</f>
        <v>11 PM</v>
      </c>
      <c r="C175" s="59"/>
      <c r="D175" s="60"/>
      <c r="E175" s="60"/>
      <c r="F175" s="60"/>
      <c r="G175" s="60"/>
      <c r="H175" s="60"/>
      <c r="I175" s="61"/>
      <c r="AH175" s="4"/>
    </row>
    <row r="176" spans="1:34" x14ac:dyDescent="0.2">
      <c r="D176" s="29"/>
      <c r="E176" s="30"/>
      <c r="F176" s="31" t="s">
        <v>38</v>
      </c>
      <c r="G176" s="70" t="s">
        <v>15</v>
      </c>
      <c r="H176" s="32"/>
      <c r="I176" s="28"/>
    </row>
  </sheetData>
  <mergeCells count="8">
    <mergeCell ref="B122:B123"/>
    <mergeCell ref="B149:B150"/>
    <mergeCell ref="G3:H3"/>
    <mergeCell ref="B13:I13"/>
    <mergeCell ref="B14:B15"/>
    <mergeCell ref="B41:B42"/>
    <mergeCell ref="B68:B69"/>
    <mergeCell ref="B95:B96"/>
  </mergeCells>
  <conditionalFormatting sqref="C16:I40 C43:I67 C70:I94 C97:I121 C124:I148 C151:I175">
    <cfRule type="expression" dxfId="0" priority="1" stopIfTrue="1">
      <formula>AND(Shade_Weekends,OR(WEEKDAY(ScheduleDates)=1,WEEKDAY(ScheduleDates)=7))</formula>
    </cfRule>
  </conditionalFormatting>
  <dataValidations count="4">
    <dataValidation type="list" allowBlank="1" showInputMessage="1" showErrorMessage="1" sqref="D9 D7" xr:uid="{00000000-0002-0000-0100-000000000000}">
      <formula1>"VERDADEIRO, FALSO"</formula1>
    </dataValidation>
    <dataValidation type="list" allowBlank="1" showErrorMessage="1" errorTitle="Invalid Start Time" error="Enter a Whole Hour Start Time (i.e. 12:00, 1:00, 2:00 ...)" sqref="G5" xr:uid="{00000000-0002-0000-0100-000001000000}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G7" xr:uid="{00000000-0002-0000-0100-000002000000}">
      <formula1>"hh:mm,h:mm,h:mm AM/PM,h,h AM/PM"</formula1>
    </dataValidation>
    <dataValidation type="date" allowBlank="1" showErrorMessage="1" errorTitle="Please Enter a Valid Date" error="This field requires a valid date in a Excel recognizable format (i.e. 1/1/2012 )" sqref="D5" xr:uid="{00000000-0002-0000-0100-000003000000}">
      <formula1>DATEVALUE("1/1/1900")</formula1>
      <formula2>DATEVALUE("1/1/2100")</formula2>
    </dataValidation>
  </dataValidations>
  <hyperlinks>
    <hyperlink ref="G176" r:id="rId1" xr:uid="{00000000-0004-0000-0100-000000000000}"/>
    <hyperlink ref="G3" r:id="rId2" display="WinCalendar.com/Schedule-Calendar-Templates" xr:uid="{00000000-0004-0000-0100-000001000000}"/>
    <hyperlink ref="G3:H3" r:id="rId3" display="WinCalendar.com/pt/Modelos-Calendario-E-Agenda" xr:uid="{00000000-0004-0000-0100-000002000000}"/>
  </hyperlinks>
  <printOptions horizontalCentered="1"/>
  <pageMargins left="0.75" right="0.75" top="0.75" bottom="0.75" header="0.3" footer="0.3"/>
  <pageSetup scale="65" fitToHeight="0" orientation="portrait" horizontalDpi="300" verticalDpi="300" r:id="rId4"/>
  <headerFooter alignWithMargins="0"/>
  <rowBreaks count="1" manualBreakCount="1">
    <brk id="94" min="1" max="8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Horario (30 minutos)</vt:lpstr>
      <vt:lpstr>Horario (por hora)</vt:lpstr>
      <vt:lpstr>'Horario (30 minutos)'!Print_Area</vt:lpstr>
      <vt:lpstr>'Horario (por hora)'!Print_Area</vt:lpstr>
      <vt:lpstr>'Horario (por hora)'!Schedule_First_Day</vt:lpstr>
      <vt:lpstr>Schedule_First_Day</vt:lpstr>
      <vt:lpstr>'Horario (30 minutos)'!ScheduleDates</vt:lpstr>
      <vt:lpstr>'Horario (por hora)'!ScheduleDates</vt:lpstr>
      <vt:lpstr>'Horario (por hora)'!Shade_Weekends</vt:lpstr>
      <vt:lpstr>Shade_Weekends</vt:lpstr>
      <vt:lpstr>'Horario (por hora)'!Show_Minutes</vt:lpstr>
      <vt:lpstr>Show_Minutes</vt:lpstr>
      <vt:lpstr>'Horario (por hora)'!Start_Date</vt:lpstr>
      <vt:lpstr>Start_Date</vt:lpstr>
      <vt:lpstr>'Horario (por hora)'!Start_Day</vt:lpstr>
      <vt:lpstr>Start_Day</vt:lpstr>
      <vt:lpstr>'Horario (por hora)'!Start_Time</vt:lpstr>
      <vt:lpstr>Start_Time</vt:lpstr>
      <vt:lpstr>'Horario (por hora)'!Time_Format</vt:lpstr>
      <vt:lpstr>Time_Format</vt:lpstr>
    </vt:vector>
  </TitlesOfParts>
  <Company>Sapro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Plantilla Calendario Horario</dc:title>
  <dc:subject>Configurable Schedule Calendar</dc:subject>
  <dc:creator>Descargado de WinCalendar.com</dc:creator>
  <cp:keywords>Plantilla Horario;Plantilla Horario Excel;Horario Excel Lunes a Viernes;Schedule Template;Descargar Plantilla Horario;Plantilla Lunes a Viernes</cp:keywords>
  <dc:description>More Free Schedule Calendar templates available at WinCalendar.com</dc:description>
  <cp:lastModifiedBy>WinCalendar</cp:lastModifiedBy>
  <cp:lastPrinted>2012-07-15T01:13:09Z</cp:lastPrinted>
  <dcterms:created xsi:type="dcterms:W3CDTF">2012-07-14T01:45:52Z</dcterms:created>
  <dcterms:modified xsi:type="dcterms:W3CDTF">2023-10-09T17:35:36Z</dcterms:modified>
  <cp:category>Excel Schedule Calendar Template</cp:category>
</cp:coreProperties>
</file>